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0" activeTab="0"/>
  </bookViews>
  <sheets>
    <sheet name="Compétition" sheetId="1" r:id="rId1"/>
    <sheet name="Ecole Athlé Filles" sheetId="2" r:id="rId2"/>
    <sheet name="Ecole Athlé Garçons" sheetId="3" r:id="rId3"/>
    <sheet name="Poussines" sheetId="4" r:id="rId4"/>
    <sheet name="Poussins" sheetId="5" r:id="rId5"/>
    <sheet name="Base licences" sheetId="6" r:id="rId6"/>
  </sheets>
  <definedNames>
    <definedName name="_xlnm._FilterDatabase" localSheetId="5" hidden="1">'Base licences'!$A$1:$H$1</definedName>
    <definedName name="Excel_BuiltIn__FilterDatabase_3">#REF!</definedName>
    <definedName name="Excel_BuiltIn__FilterDatabase_5">#REF!</definedName>
    <definedName name="Excel_BuiltIn__FilterDatabase_6_1">#REF!</definedName>
    <definedName name="Excel_BuiltIn_Print_Area_2">#REF!</definedName>
    <definedName name="Excel_BuiltIn_Print_Area_4">#REF!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<sst xmlns="http://schemas.openxmlformats.org/spreadsheetml/2006/main" count="612" uniqueCount="175">
  <si>
    <t>EAF</t>
  </si>
  <si>
    <t>EAM</t>
  </si>
  <si>
    <t>POF</t>
  </si>
  <si>
    <t>POM</t>
  </si>
  <si>
    <t>Club</t>
  </si>
  <si>
    <t>N° licence FFA</t>
  </si>
  <si>
    <t>Athléte</t>
  </si>
  <si>
    <t>Cat</t>
  </si>
  <si>
    <t>30 m</t>
  </si>
  <si>
    <t>30 m haies</t>
  </si>
  <si>
    <t>Pentabon</t>
  </si>
  <si>
    <t>Javelot</t>
  </si>
  <si>
    <t>M Ball</t>
  </si>
  <si>
    <t>TOTAL athlète</t>
  </si>
  <si>
    <t>ASM</t>
  </si>
  <si>
    <t>ECA</t>
  </si>
  <si>
    <t>AA</t>
  </si>
  <si>
    <t>EACP</t>
  </si>
  <si>
    <t>X</t>
  </si>
  <si>
    <t>ALR</t>
  </si>
  <si>
    <t>X2</t>
  </si>
  <si>
    <t>SAT</t>
  </si>
  <si>
    <t>X4</t>
  </si>
  <si>
    <t>X3</t>
  </si>
  <si>
    <t>SOUID ROMANE</t>
  </si>
  <si>
    <t>ROUSSE STACY</t>
  </si>
  <si>
    <t>DURR Anaîs</t>
  </si>
  <si>
    <t>GAMEL LAURINE</t>
  </si>
  <si>
    <t>DOS SANTOS Antoine</t>
  </si>
  <si>
    <t>MONNIER HUGO</t>
  </si>
  <si>
    <t>REZIB Elvire</t>
  </si>
  <si>
    <t>EYNARD BARBARA</t>
  </si>
  <si>
    <t>MARIDET Arnaud</t>
  </si>
  <si>
    <t>COLINOT Charlaine</t>
  </si>
  <si>
    <t>DJEROUAT Cherifa</t>
  </si>
  <si>
    <t>MILLON ADRIAN</t>
  </si>
  <si>
    <t>TRONEL Gaspard</t>
  </si>
  <si>
    <t>LOUSSOUARN Aurelie</t>
  </si>
  <si>
    <t>LOUSSOUARN Eloise</t>
  </si>
  <si>
    <t>KASPRZAK FATIMA</t>
  </si>
  <si>
    <t>CAYOT Manon</t>
  </si>
  <si>
    <t>CLERC AGENOR</t>
  </si>
  <si>
    <t>DARRIGADE Maxence</t>
  </si>
  <si>
    <t>DARRIGADE Quentin</t>
  </si>
  <si>
    <t>GWIZDZ CHLOE</t>
  </si>
  <si>
    <t>BELOT Pauline</t>
  </si>
  <si>
    <t>BELOT Nicolas</t>
  </si>
  <si>
    <t>GRANDJEAN Lucie</t>
  </si>
  <si>
    <t>WALDBILLIG Marine</t>
  </si>
  <si>
    <t>BUFFERNE FLAVEN</t>
  </si>
  <si>
    <t>HAMELIN CELINE</t>
  </si>
  <si>
    <t>MALGAT Victor</t>
  </si>
  <si>
    <t>SENAUD ALIX</t>
  </si>
  <si>
    <t>VIGNERON ELSA</t>
  </si>
  <si>
    <t>HENRY Samuel</t>
  </si>
  <si>
    <t xml:space="preserve">CLEMENT Maxime </t>
  </si>
  <si>
    <t>MANSARE Maeva</t>
  </si>
  <si>
    <t>GOUTTARD Valentin</t>
  </si>
  <si>
    <t>RAMIREZ Hugo</t>
  </si>
  <si>
    <t>PRORIOL Léa</t>
  </si>
  <si>
    <t>DUMEIL Lou</t>
  </si>
  <si>
    <t>BERTHELIER Maxime</t>
  </si>
  <si>
    <t>FERVAL CAMILLE</t>
  </si>
  <si>
    <t>MATHON SUZANNE</t>
  </si>
  <si>
    <t>GUERIN Caroline</t>
  </si>
  <si>
    <t>COLAS Yoan</t>
  </si>
  <si>
    <t>GWIZDZ Damien</t>
  </si>
  <si>
    <t>GIBIAT Jeremy</t>
  </si>
  <si>
    <t>JARANTON Maxime</t>
  </si>
  <si>
    <t>LAGOUTTE Thomas</t>
  </si>
  <si>
    <t>JONARD Mathilde</t>
  </si>
  <si>
    <t>SEGUIN Maëlys</t>
  </si>
  <si>
    <t>DELICHERE Léa</t>
  </si>
  <si>
    <t>THOMASSEN Robin</t>
  </si>
  <si>
    <t>DOURDOUILLE MANON</t>
  </si>
  <si>
    <t>CHALANT ESTELLE</t>
  </si>
  <si>
    <t>ROULON ALICE</t>
  </si>
  <si>
    <t>RABANY Agathe</t>
  </si>
  <si>
    <t>LAGARD Luc</t>
  </si>
  <si>
    <t>MAILLET Anaïs</t>
  </si>
  <si>
    <t>CONCALVES Johana</t>
  </si>
  <si>
    <t>MALGAT Simon</t>
  </si>
  <si>
    <t>MIOUZE Aymeric</t>
  </si>
  <si>
    <t>TRASSOUDERE Barbara</t>
  </si>
  <si>
    <t>JAMES LEA</t>
  </si>
  <si>
    <t>NERMOND Agathe</t>
  </si>
  <si>
    <t>NERMOND Oriane</t>
  </si>
  <si>
    <t>DUCLOS Marie</t>
  </si>
  <si>
    <t>ANTRAYGUES Alex</t>
  </si>
  <si>
    <t>BROSSON Thomas</t>
  </si>
  <si>
    <t>THOMASSEN Vincent</t>
  </si>
  <si>
    <t>GUILLEMOT MAEVENN</t>
  </si>
  <si>
    <t>DUMONT THEO</t>
  </si>
  <si>
    <t>COMBELLE LUCIE</t>
  </si>
  <si>
    <t>GIBELIN LOUISON</t>
  </si>
  <si>
    <t>SEREYSOL CAMILLE</t>
  </si>
  <si>
    <t>FRUQUIERE MARIE</t>
  </si>
  <si>
    <t>DELORT MANON</t>
  </si>
  <si>
    <t>ASSIE CLEMENT</t>
  </si>
  <si>
    <t>GAILLARD VALENTIN</t>
  </si>
  <si>
    <t>CORNU ALTAN</t>
  </si>
  <si>
    <t>CLEMNT BAPTISTE</t>
  </si>
  <si>
    <t>COSTE FABIEN</t>
  </si>
  <si>
    <t>SMETANA ROMAN</t>
  </si>
  <si>
    <t>STEPHAN VALENTIN</t>
  </si>
  <si>
    <t>STEPHAN AURORE</t>
  </si>
  <si>
    <t>COUTURIER LAURA</t>
  </si>
  <si>
    <t>DOULE LOUISE</t>
  </si>
  <si>
    <t>SARRON GAELLE</t>
  </si>
  <si>
    <t>MICHAMBLE EMMA</t>
  </si>
  <si>
    <t>LAUBERT AURELIE</t>
  </si>
  <si>
    <t>TREVIAUX GAETAN</t>
  </si>
  <si>
    <t>SENELAR MARGAUX</t>
  </si>
  <si>
    <t>FALCON THOMAS</t>
  </si>
  <si>
    <t>AMBROSIO EMILE</t>
  </si>
  <si>
    <t>PETIT BASTIEN</t>
  </si>
  <si>
    <t>GUITTARD PIERRE ANTOINE</t>
  </si>
  <si>
    <t>COURSIERE CHARLES</t>
  </si>
  <si>
    <t>COURSIERE LOU</t>
  </si>
  <si>
    <t>ROULONB EMILE</t>
  </si>
  <si>
    <t>MARQUES LAURIE</t>
  </si>
  <si>
    <t>LAFFITE SAMUEL</t>
  </si>
  <si>
    <t>PERALTA ADELINE</t>
  </si>
  <si>
    <t>VALETTE ELSA</t>
  </si>
  <si>
    <t>GINES CLARA</t>
  </si>
  <si>
    <t>BOITIER MARJORIE</t>
  </si>
  <si>
    <t>CONTIE Marine</t>
  </si>
  <si>
    <t>SAUZEDDE BENJAMIN</t>
  </si>
  <si>
    <t>DELMAS CHLOE</t>
  </si>
  <si>
    <t>SENAUD JENNIFER</t>
  </si>
  <si>
    <t>MAIRABEZE RAPHAEL</t>
  </si>
  <si>
    <t>BOUYAMA Leila</t>
  </si>
  <si>
    <t>BERCHET MANON</t>
  </si>
  <si>
    <t>LANGLOIS FLORIAN</t>
  </si>
  <si>
    <t>LAC EMELINE</t>
  </si>
  <si>
    <t>CAHAIS RONAN</t>
  </si>
  <si>
    <t>MONIER ANNE-SOPHIE</t>
  </si>
  <si>
    <t>BRIAL VIVIEN</t>
  </si>
  <si>
    <t>LIAUBET PIERRE</t>
  </si>
  <si>
    <t>FEBVRE Adrien</t>
  </si>
  <si>
    <t>AURIACOMBE PAULINE</t>
  </si>
  <si>
    <t>BIDAUT JULIE</t>
  </si>
  <si>
    <t>BIDAUT ALEXIS</t>
  </si>
  <si>
    <t>TREMOLIERE JEAN</t>
  </si>
  <si>
    <t>MAITRIAS MAX</t>
  </si>
  <si>
    <t>BIGET FLORENT</t>
  </si>
  <si>
    <t>LECLERCQ LAURIANE</t>
  </si>
  <si>
    <t>HADJ ABDELKADER KARIM</t>
  </si>
  <si>
    <t>LOMBARDO PERRINE</t>
  </si>
  <si>
    <t>SOURET LAURENT</t>
  </si>
  <si>
    <t>TIVAYRAT SYLVAIN</t>
  </si>
  <si>
    <t>BIDEAU DAMIEN</t>
  </si>
  <si>
    <t>CHEMINAT ROBIN</t>
  </si>
  <si>
    <t>MAITRIAS CHIARA</t>
  </si>
  <si>
    <t>BASSET INGRID</t>
  </si>
  <si>
    <t>JANY THOMAS</t>
  </si>
  <si>
    <t>TOURNAY VALENTIN</t>
  </si>
  <si>
    <t>SCHILLACI THOMAS</t>
  </si>
  <si>
    <t>RIOUFREYT FANNY</t>
  </si>
  <si>
    <t>BESSEYRE MORGANE</t>
  </si>
  <si>
    <t>VOULOUX ALEXIS</t>
  </si>
  <si>
    <t>COSTES EMELINE</t>
  </si>
  <si>
    <t>FALGOUX EMMA</t>
  </si>
  <si>
    <t>LOCHKOVITCH LOUCAS</t>
  </si>
  <si>
    <t>SAUZE BASTIAN</t>
  </si>
  <si>
    <t>SAUZE ROMAIN</t>
  </si>
  <si>
    <t>GERVRAUD PAULINE</t>
  </si>
  <si>
    <t>KASPRZAK HALIMA</t>
  </si>
  <si>
    <t>SCHIOSELLI PIA</t>
  </si>
  <si>
    <t>DAMAS VALENTIN</t>
  </si>
  <si>
    <t>DA CUNHA NELSON</t>
  </si>
  <si>
    <t>PEREIRA LORENZO</t>
  </si>
  <si>
    <t>points</t>
  </si>
  <si>
    <t xml:space="preserve">javelot </t>
  </si>
  <si>
    <t>pentabond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</si>
</sst>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ck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0" fillId="3" borderId="3" xfId="0" applyFill="1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3" borderId="13" xfId="0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2" borderId="13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4" borderId="5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">
      <sharedItems containsString="0" containsBlank="1" count="1">
        <m/>
      </sharedItems>
    </cacheField>
    <cacheField name="">
      <sharedItems containsBlank="1" containsMixedTypes="0" count="8">
        <m/>
        <s v="Club"/>
        <s v="ASM"/>
        <s v="ECA"/>
        <s v="AA"/>
        <s v="EACP"/>
        <s v="ALR"/>
        <s v="SAT"/>
      </sharedItems>
    </cacheField>
    <cacheField name="">
      <sharedItems containsBlank="1" containsMixedTypes="1" containsNumber="1" containsInteger="1" count="63">
        <m/>
        <s v="N° licence FFA"/>
        <n v="1020335"/>
        <n v="1019770"/>
        <n v="1022335"/>
        <n v="1006134"/>
        <n v="1045996"/>
        <n v="1000696"/>
        <n v="1020322"/>
        <n v="162270"/>
        <n v="809102"/>
        <n v="1045998"/>
        <n v="1031010"/>
        <n v="1039197"/>
        <n v="549200"/>
        <n v="1006143"/>
        <n v="698054"/>
        <s v="X"/>
        <n v="1022351"/>
        <n v="1006510"/>
        <n v="1011670"/>
        <n v="1039200"/>
        <n v="1004398"/>
        <n v="1004394"/>
        <s v="X2"/>
        <n v="1008658"/>
        <n v="1037416"/>
        <n v="646560"/>
        <n v="1013927"/>
        <n v="646562"/>
        <n v="1028236"/>
        <s v="X4"/>
        <n v="1011944"/>
        <n v="1020235"/>
        <n v="1040734"/>
        <n v="1002187"/>
        <n v="1039198"/>
        <n v="1039199"/>
        <n v="1040733"/>
        <n v="1042402"/>
        <n v="1037720"/>
        <n v="1040729"/>
        <n v="1028347"/>
        <n v="157408"/>
        <n v="687011"/>
        <n v="1000691"/>
        <n v="1020456"/>
        <n v="1045543"/>
        <n v="1006127"/>
        <n v="1002203"/>
        <n v="146398"/>
        <n v="681868"/>
        <n v="137729"/>
        <n v="545419"/>
        <n v="1002199"/>
        <n v="134206"/>
        <n v="1000096"/>
        <n v="646564"/>
        <n v="157405"/>
        <n v="1006364"/>
        <n v="146442"/>
        <n v="1020274"/>
        <n v="1031022"/>
      </sharedItems>
    </cacheField>
    <cacheField name="">
      <sharedItems containsBlank="1" containsMixedTypes="0" count="63">
        <m/>
        <s v="Athléte"/>
        <s v="BOITIER MARJORIE"/>
        <s v="COURSIERE LOU"/>
        <s v="DELMAS CHLOE"/>
        <s v="DOULE LOUISE"/>
        <s v="GERVRAUD PAULINE"/>
        <s v="GIBELIN LOUISON"/>
        <s v="GINES CLARA"/>
        <s v="GWIZDZ CHLOE"/>
        <s v="JAMES LEA"/>
        <s v="KASPRZAK HALIMA"/>
        <s v="LAC EMELINE"/>
        <s v="LOMBARDO PERRINE"/>
        <s v="MATHON SUZANNE"/>
        <s v="MICHAMBLE EMMA"/>
        <s v="ROULON ALICE"/>
        <s v="SCHIOSELLI PIA"/>
        <s v="SENAUD JENNIFER"/>
        <s v="SENELAR MARGAUX"/>
        <s v="AMBROSIO EMILE"/>
        <s v="BIDEAU DAMIEN"/>
        <s v="CLEMNT BAPTISTE"/>
        <s v="CORNU ALTAN"/>
        <s v="DAMAS VALENTIN"/>
        <s v="FALCON THOMAS"/>
        <s v="FEBVRE Adrien"/>
        <s v="GIBIAT Jeremy"/>
        <s v="GUITTARD PIERRE ANTOINE"/>
        <s v="LAGOUTTE Thomas"/>
        <s v="MAIRABEZE RAPHAEL"/>
        <s v="PEREIRA LORENZO"/>
        <s v="PETIT BASTIEN"/>
        <s v="ROULONB EMILE"/>
        <s v="SCHILLACI THOMAS"/>
        <s v="SEREYSOL CAMILLE"/>
        <s v="SOURET LAURENT"/>
        <s v="TIVAYRAT SYLVAIN"/>
        <s v="TOURNAY VALENTIN"/>
        <s v="VOULOUX ALEXIS"/>
        <s v="AURIACOMBE PAULINE"/>
        <s v="BASSET INGRID"/>
        <s v="BOUYAMA Leila"/>
        <s v="CAYOT Manon"/>
        <s v="CHALANT ESTELLE"/>
        <s v="COMBELLE LUCIE"/>
        <s v="CONTIE Marine"/>
        <s v="COSTES EMELINE"/>
        <s v="COUTURIER LAURA"/>
        <s v="DELORT MANON"/>
        <s v="DJEROUAT Cherifa"/>
        <s v="DOURDOUILLE MANON"/>
        <s v="EYNARD BARBARA"/>
        <s v="FERVAL CAMILLE"/>
        <s v="FRUQUIERE MARIE"/>
        <s v="GAMEL LAURINE"/>
        <s v="GUILLEMOT MAEVENN"/>
        <s v="JONARD Mathilde"/>
        <s v="KASPRZAK FATIMA"/>
        <s v="LAUBERT AURELIE"/>
        <s v="LOUSSOUARN Eloise"/>
        <s v="MARQUES LAURIE"/>
        <s v="MONIER ANNE-SOPHIE"/>
      </sharedItems>
    </cacheField>
    <cacheField name="EAM">
      <sharedItems containsMixedTypes="0" count="5">
        <s v="POF"/>
        <s v="POM"/>
        <s v="Cat"/>
        <s v="EAF"/>
        <s v="EAM"/>
      </sharedItems>
    </cacheField>
    <cacheField name="">
      <sharedItems containsBlank="1" containsMixedTypes="0" count="2">
        <m/>
        <s v="30 m"/>
      </sharedItems>
    </cacheField>
    <cacheField name="">
      <sharedItems containsBlank="1" containsMixedTypes="0" count="2">
        <m/>
        <s v="30 m haies"/>
      </sharedItems>
    </cacheField>
    <cacheField name="">
      <sharedItems containsBlank="1" containsMixedTypes="0" count="2">
        <m/>
        <s v="Pentabon"/>
      </sharedItems>
    </cacheField>
    <cacheField name="">
      <sharedItems containsBlank="1" containsMixedTypes="0" count="2">
        <m/>
        <s v="Javelot"/>
      </sharedItems>
    </cacheField>
    <cacheField name="">
      <sharedItems containsBlank="1" containsMixedTypes="0" count="2">
        <m/>
        <s v="M Ball"/>
      </sharedItems>
    </cacheField>
    <cacheField name="">
      <sharedItems containsBlank="1" containsMixedTypes="1" containsNumber="1" containsInteger="1" count="3">
        <m/>
        <s v="TOTAL athlète"/>
        <n v="0"/>
      </sharedItems>
    </cacheField>
    <cacheField name="">
      <sharedItems containsString="0" containsBlank="1" count="1">
        <m/>
      </sharedItems>
    </cacheField>
    <cacheField name="">
      <sharedItems containsString="0" containsBlank="1" count="1">
        <m/>
      </sharedItems>
    </cacheField>
    <cacheField name="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C14" firstHeaderRow="1" firstDataRow="2" firstDataCol="0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2">
    <i/>
    <i/>
    <i/>
    <i/>
    <i/>
    <i/>
    <i/>
    <i/>
    <i/>
    <i/>
    <i/>
    <i/>
  </rowItems>
  <colItems count="3">
    <i/>
    <i/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V154"/>
  <sheetViews>
    <sheetView tabSelected="1" workbookViewId="0" topLeftCell="A1">
      <selection activeCell="E2" sqref="E2"/>
    </sheetView>
  </sheetViews>
  <sheetFormatPr defaultColWidth="11.421875" defaultRowHeight="12.75"/>
  <cols>
    <col min="1" max="1" width="8.7109375" style="0" customWidth="1"/>
    <col min="3" max="3" width="15.28125" style="1" customWidth="1"/>
    <col min="4" max="4" width="27.00390625" style="2" customWidth="1"/>
    <col min="5" max="5" width="11.421875" style="2" customWidth="1"/>
    <col min="6" max="10" width="11.421875" style="3" customWidth="1"/>
    <col min="11" max="11" width="11.28125" style="4" customWidth="1"/>
    <col min="14" max="14" width="13.28125" style="0" bestFit="1" customWidth="1"/>
  </cols>
  <sheetData>
    <row r="4" ht="13.5" thickBot="1"/>
    <row r="5" spans="2:11" ht="27" thickBot="1" thickTop="1">
      <c r="B5" s="21" t="s">
        <v>4</v>
      </c>
      <c r="C5" s="22" t="s">
        <v>5</v>
      </c>
      <c r="D5" s="23" t="s">
        <v>6</v>
      </c>
      <c r="E5" s="24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6" t="s">
        <v>13</v>
      </c>
    </row>
    <row r="6" spans="2:11" ht="15" customHeight="1" thickBot="1">
      <c r="B6" s="27" t="s">
        <v>16</v>
      </c>
      <c r="C6" s="11" t="s">
        <v>18</v>
      </c>
      <c r="D6" s="8" t="str">
        <f>VLOOKUP(C6,'Base licences'!A$1:B$150,2)</f>
        <v>SCHIOSELLI PIA</v>
      </c>
      <c r="E6" s="12" t="s">
        <v>0</v>
      </c>
      <c r="F6" s="5">
        <v>10</v>
      </c>
      <c r="G6" s="5">
        <v>10</v>
      </c>
      <c r="H6" s="5">
        <v>25</v>
      </c>
      <c r="I6" s="5">
        <v>10</v>
      </c>
      <c r="J6" s="5">
        <v>10</v>
      </c>
      <c r="K6" s="28">
        <f aca="true" t="shared" si="0" ref="K6:K69">F6+G6+H6+I6+J6</f>
        <v>65</v>
      </c>
    </row>
    <row r="7" spans="2:22" ht="15" customHeight="1" thickBot="1" thickTop="1">
      <c r="B7" s="27" t="s">
        <v>16</v>
      </c>
      <c r="C7" s="11">
        <v>1031010</v>
      </c>
      <c r="D7" s="8" t="str">
        <f>VLOOKUP(C7,'Base licences'!A$1:B$150,2)</f>
        <v>LAC EMELINE</v>
      </c>
      <c r="E7" s="12" t="s">
        <v>0</v>
      </c>
      <c r="F7" s="5">
        <v>10</v>
      </c>
      <c r="G7" s="5">
        <v>20</v>
      </c>
      <c r="H7" s="5">
        <v>20</v>
      </c>
      <c r="I7" s="5">
        <v>5</v>
      </c>
      <c r="J7" s="5">
        <v>10</v>
      </c>
      <c r="K7" s="28">
        <f t="shared" si="0"/>
        <v>65</v>
      </c>
      <c r="N7" s="52" t="s">
        <v>172</v>
      </c>
      <c r="O7" s="50">
        <v>5</v>
      </c>
      <c r="P7" s="50">
        <v>10</v>
      </c>
      <c r="Q7" s="50">
        <v>15</v>
      </c>
      <c r="R7" s="50">
        <v>20</v>
      </c>
      <c r="S7" s="50">
        <v>25</v>
      </c>
      <c r="T7" s="50">
        <v>30</v>
      </c>
      <c r="U7" s="50">
        <v>35</v>
      </c>
      <c r="V7" s="51">
        <v>40</v>
      </c>
    </row>
    <row r="8" spans="2:22" ht="15" customHeight="1" thickBot="1">
      <c r="B8" s="27" t="s">
        <v>16</v>
      </c>
      <c r="C8" s="11">
        <v>1000696</v>
      </c>
      <c r="D8" s="8" t="str">
        <f>VLOOKUP(C8,'Base licences'!A$1:B$150,2)</f>
        <v>GIBELIN LOUISON</v>
      </c>
      <c r="E8" s="12" t="s">
        <v>0</v>
      </c>
      <c r="F8" s="5">
        <v>10</v>
      </c>
      <c r="G8" s="5">
        <v>10</v>
      </c>
      <c r="H8" s="5">
        <v>20</v>
      </c>
      <c r="I8" s="5">
        <v>10</v>
      </c>
      <c r="J8" s="5">
        <v>15</v>
      </c>
      <c r="K8" s="28">
        <f t="shared" si="0"/>
        <v>65</v>
      </c>
      <c r="N8" s="53" t="s">
        <v>173</v>
      </c>
      <c r="O8" s="37">
        <v>1</v>
      </c>
      <c r="P8" s="37">
        <v>3</v>
      </c>
      <c r="Q8" s="37">
        <v>5</v>
      </c>
      <c r="R8" s="37">
        <v>7.5</v>
      </c>
      <c r="S8" s="37">
        <v>10</v>
      </c>
      <c r="T8" s="37">
        <v>12.5</v>
      </c>
      <c r="U8" s="37">
        <v>15</v>
      </c>
      <c r="V8" s="47">
        <v>17.5</v>
      </c>
    </row>
    <row r="9" spans="2:22" ht="15" customHeight="1" thickBot="1">
      <c r="B9" s="27" t="s">
        <v>16</v>
      </c>
      <c r="C9" s="11">
        <v>1022351</v>
      </c>
      <c r="D9" s="8" t="str">
        <f>VLOOKUP(C9,'Base licences'!A$1:B$150,2)</f>
        <v>SENAUD JENNIFER</v>
      </c>
      <c r="E9" s="12" t="s">
        <v>0</v>
      </c>
      <c r="F9" s="5">
        <v>10</v>
      </c>
      <c r="G9" s="5">
        <v>15</v>
      </c>
      <c r="H9" s="5">
        <v>25</v>
      </c>
      <c r="I9" s="5">
        <v>10</v>
      </c>
      <c r="J9" s="5">
        <v>10</v>
      </c>
      <c r="K9" s="28">
        <f t="shared" si="0"/>
        <v>70</v>
      </c>
      <c r="N9" s="53" t="s">
        <v>12</v>
      </c>
      <c r="O9" s="37">
        <v>1</v>
      </c>
      <c r="P9" s="37">
        <v>2.5</v>
      </c>
      <c r="Q9" s="37">
        <v>4</v>
      </c>
      <c r="R9" s="37">
        <v>5.5</v>
      </c>
      <c r="S9" s="37">
        <v>7</v>
      </c>
      <c r="T9" s="37">
        <v>8.5</v>
      </c>
      <c r="U9" s="37">
        <v>10</v>
      </c>
      <c r="V9" s="47">
        <v>11.5</v>
      </c>
    </row>
    <row r="10" spans="2:22" ht="15" customHeight="1" thickBot="1">
      <c r="B10" s="27" t="s">
        <v>16</v>
      </c>
      <c r="C10" s="11">
        <v>1022335</v>
      </c>
      <c r="D10" s="8" t="str">
        <f>VLOOKUP(C10,'Base licences'!A$1:B$150,2)</f>
        <v>DELMAS CHLOE</v>
      </c>
      <c r="E10" s="12" t="s">
        <v>0</v>
      </c>
      <c r="F10" s="5">
        <v>15</v>
      </c>
      <c r="G10" s="5">
        <v>15</v>
      </c>
      <c r="H10" s="5">
        <v>25</v>
      </c>
      <c r="I10" s="5">
        <v>15</v>
      </c>
      <c r="J10" s="5">
        <v>15</v>
      </c>
      <c r="K10" s="28">
        <f t="shared" si="0"/>
        <v>85</v>
      </c>
      <c r="N10" s="53" t="s">
        <v>174</v>
      </c>
      <c r="O10" s="37"/>
      <c r="P10" s="37"/>
      <c r="Q10" s="37"/>
      <c r="R10" s="37"/>
      <c r="S10" s="37"/>
      <c r="T10" s="37"/>
      <c r="U10" s="37"/>
      <c r="V10" s="47"/>
    </row>
    <row r="11" spans="2:22" ht="15" customHeight="1" thickBot="1">
      <c r="B11" s="27" t="s">
        <v>19</v>
      </c>
      <c r="C11" s="11">
        <v>1006510</v>
      </c>
      <c r="D11" s="8" t="str">
        <f>VLOOKUP(C11,'Base licences'!A$1:B$150,2)</f>
        <v>SENELAR MARGAUX</v>
      </c>
      <c r="E11" s="12" t="s">
        <v>0</v>
      </c>
      <c r="F11" s="5">
        <v>10</v>
      </c>
      <c r="G11" s="5">
        <v>10</v>
      </c>
      <c r="H11" s="5">
        <v>20</v>
      </c>
      <c r="I11" s="5">
        <v>5</v>
      </c>
      <c r="J11" s="5">
        <v>15</v>
      </c>
      <c r="K11" s="28">
        <f t="shared" si="0"/>
        <v>60</v>
      </c>
      <c r="N11" s="53" t="s">
        <v>8</v>
      </c>
      <c r="O11" s="37"/>
      <c r="P11" s="37"/>
      <c r="Q11" s="37"/>
      <c r="R11" s="37"/>
      <c r="S11" s="37"/>
      <c r="T11" s="37"/>
      <c r="U11" s="37"/>
      <c r="V11" s="47"/>
    </row>
    <row r="12" spans="2:22" ht="15" customHeight="1" thickBot="1">
      <c r="B12" s="27" t="s">
        <v>14</v>
      </c>
      <c r="C12" s="11">
        <v>1020335</v>
      </c>
      <c r="D12" s="8" t="str">
        <f>VLOOKUP(C12,'Base licences'!A$1:B$150,2)</f>
        <v>BOITIER MARJORIE</v>
      </c>
      <c r="E12" s="12" t="s">
        <v>0</v>
      </c>
      <c r="F12" s="5">
        <v>10</v>
      </c>
      <c r="G12" s="5">
        <v>10</v>
      </c>
      <c r="H12" s="5">
        <v>15</v>
      </c>
      <c r="I12" s="5">
        <v>10</v>
      </c>
      <c r="J12" s="5">
        <v>10</v>
      </c>
      <c r="K12" s="28">
        <f t="shared" si="0"/>
        <v>55</v>
      </c>
      <c r="N12" s="54" t="s">
        <v>9</v>
      </c>
      <c r="O12" s="48"/>
      <c r="P12" s="48"/>
      <c r="Q12" s="48"/>
      <c r="R12" s="48"/>
      <c r="S12" s="48"/>
      <c r="T12" s="48"/>
      <c r="U12" s="48"/>
      <c r="V12" s="49"/>
    </row>
    <row r="13" spans="2:11" ht="15" customHeight="1" thickBot="1">
      <c r="B13" s="27" t="s">
        <v>14</v>
      </c>
      <c r="C13" s="11">
        <v>1020322</v>
      </c>
      <c r="D13" s="8" t="str">
        <f>VLOOKUP(C13,'Base licences'!A$1:B$150,2)</f>
        <v>GINES CLARA</v>
      </c>
      <c r="E13" s="12" t="s">
        <v>0</v>
      </c>
      <c r="F13" s="5">
        <v>10</v>
      </c>
      <c r="G13" s="5">
        <v>20</v>
      </c>
      <c r="H13" s="5">
        <v>20</v>
      </c>
      <c r="I13" s="5">
        <v>10</v>
      </c>
      <c r="J13" s="5">
        <v>10</v>
      </c>
      <c r="K13" s="28">
        <f t="shared" si="0"/>
        <v>70</v>
      </c>
    </row>
    <row r="14" spans="2:11" ht="15" customHeight="1" thickBot="1">
      <c r="B14" s="27" t="s">
        <v>14</v>
      </c>
      <c r="C14" s="11">
        <v>698054</v>
      </c>
      <c r="D14" s="8" t="str">
        <f>VLOOKUP(C14,'Base licences'!A$1:B$150,2)</f>
        <v>ROULON ALICE</v>
      </c>
      <c r="E14" s="12" t="s">
        <v>0</v>
      </c>
      <c r="F14" s="5">
        <v>10</v>
      </c>
      <c r="G14" s="5">
        <v>15</v>
      </c>
      <c r="H14" s="5">
        <v>20</v>
      </c>
      <c r="I14" s="5">
        <v>15</v>
      </c>
      <c r="J14" s="5">
        <v>15</v>
      </c>
      <c r="K14" s="28">
        <f t="shared" si="0"/>
        <v>75</v>
      </c>
    </row>
    <row r="15" spans="2:11" ht="15" customHeight="1" thickBot="1">
      <c r="B15" s="27" t="s">
        <v>14</v>
      </c>
      <c r="C15" s="11">
        <v>549200</v>
      </c>
      <c r="D15" s="8" t="str">
        <f>VLOOKUP(C15,'Base licences'!A$1:B$150,2)</f>
        <v>MATHON SUZANNE</v>
      </c>
      <c r="E15" s="12" t="s">
        <v>0</v>
      </c>
      <c r="F15" s="5">
        <v>15</v>
      </c>
      <c r="G15" s="5">
        <v>25</v>
      </c>
      <c r="H15" s="5">
        <v>25</v>
      </c>
      <c r="I15" s="5">
        <v>10</v>
      </c>
      <c r="J15" s="5">
        <v>15</v>
      </c>
      <c r="K15" s="28">
        <f t="shared" si="0"/>
        <v>90</v>
      </c>
    </row>
    <row r="16" spans="2:11" ht="15" customHeight="1" thickBot="1">
      <c r="B16" s="27" t="s">
        <v>14</v>
      </c>
      <c r="C16" s="11">
        <v>162270</v>
      </c>
      <c r="D16" s="8" t="str">
        <f>VLOOKUP(C16,'Base licences'!A$1:B$150,2)</f>
        <v>GWIZDZ CHLOE</v>
      </c>
      <c r="E16" s="12" t="s">
        <v>0</v>
      </c>
      <c r="F16" s="5">
        <v>15</v>
      </c>
      <c r="G16" s="5">
        <v>35</v>
      </c>
      <c r="H16" s="5">
        <v>25</v>
      </c>
      <c r="I16" s="5">
        <v>20</v>
      </c>
      <c r="J16" s="5">
        <v>25</v>
      </c>
      <c r="K16" s="28">
        <f t="shared" si="0"/>
        <v>120</v>
      </c>
    </row>
    <row r="17" spans="2:11" ht="15" customHeight="1" thickBot="1">
      <c r="B17" s="27" t="s">
        <v>17</v>
      </c>
      <c r="C17" s="7">
        <v>1006134</v>
      </c>
      <c r="D17" s="8" t="str">
        <f>VLOOKUP(C17,'Base licences'!A$1:B$150,2)</f>
        <v>DOULE LOUISE</v>
      </c>
      <c r="E17" s="12" t="s">
        <v>0</v>
      </c>
      <c r="F17" s="5">
        <v>10</v>
      </c>
      <c r="G17" s="5">
        <v>15</v>
      </c>
      <c r="H17" s="5">
        <v>25</v>
      </c>
      <c r="I17" s="5">
        <v>10</v>
      </c>
      <c r="J17" s="5">
        <v>10</v>
      </c>
      <c r="K17" s="28">
        <f t="shared" si="0"/>
        <v>70</v>
      </c>
    </row>
    <row r="18" spans="2:11" ht="15" customHeight="1" thickBot="1">
      <c r="B18" s="27" t="s">
        <v>17</v>
      </c>
      <c r="C18" s="7">
        <v>1045998</v>
      </c>
      <c r="D18" s="8" t="str">
        <f>VLOOKUP(C18,'Base licences'!A$1:B$150,2)</f>
        <v>KASPRZAK HALIMA</v>
      </c>
      <c r="E18" s="12" t="s">
        <v>0</v>
      </c>
      <c r="F18" s="5">
        <v>10</v>
      </c>
      <c r="G18" s="5">
        <v>20</v>
      </c>
      <c r="H18" s="5">
        <v>25</v>
      </c>
      <c r="I18" s="5">
        <v>10</v>
      </c>
      <c r="J18" s="5">
        <v>15</v>
      </c>
      <c r="K18" s="28">
        <f t="shared" si="0"/>
        <v>80</v>
      </c>
    </row>
    <row r="19" spans="2:11" ht="15" customHeight="1" thickBot="1">
      <c r="B19" s="27" t="s">
        <v>17</v>
      </c>
      <c r="C19" s="7">
        <v>1039197</v>
      </c>
      <c r="D19" s="8" t="str">
        <f>VLOOKUP(C19,'Base licences'!A$1:B$150,2)</f>
        <v>LOMBARDO PERRINE</v>
      </c>
      <c r="E19" s="12" t="s">
        <v>0</v>
      </c>
      <c r="F19" s="5">
        <v>10</v>
      </c>
      <c r="G19" s="5">
        <v>15</v>
      </c>
      <c r="H19" s="5">
        <v>25</v>
      </c>
      <c r="I19" s="5">
        <v>15</v>
      </c>
      <c r="J19" s="5">
        <v>15</v>
      </c>
      <c r="K19" s="28">
        <f t="shared" si="0"/>
        <v>80</v>
      </c>
    </row>
    <row r="20" spans="2:11" ht="15" customHeight="1" thickBot="1">
      <c r="B20" s="27" t="s">
        <v>17</v>
      </c>
      <c r="C20" s="7">
        <v>1045996</v>
      </c>
      <c r="D20" s="8" t="str">
        <f>VLOOKUP(C20,'Base licences'!A$1:B$150,2)</f>
        <v>GERVRAUD PAULINE</v>
      </c>
      <c r="E20" s="12" t="s">
        <v>0</v>
      </c>
      <c r="F20" s="5">
        <v>25</v>
      </c>
      <c r="G20" s="5">
        <v>15</v>
      </c>
      <c r="H20" s="5">
        <v>25</v>
      </c>
      <c r="I20" s="5">
        <v>5</v>
      </c>
      <c r="J20" s="5">
        <v>15</v>
      </c>
      <c r="K20" s="28">
        <f t="shared" si="0"/>
        <v>85</v>
      </c>
    </row>
    <row r="21" spans="2:11" ht="15" customHeight="1" thickBot="1">
      <c r="B21" s="27" t="s">
        <v>17</v>
      </c>
      <c r="C21" s="7">
        <v>1006143</v>
      </c>
      <c r="D21" s="8" t="str">
        <f>VLOOKUP(C21,'Base licences'!A$1:B$150,2)</f>
        <v>MICHAMBLE EMMA</v>
      </c>
      <c r="E21" s="12" t="s">
        <v>0</v>
      </c>
      <c r="F21" s="5">
        <v>25</v>
      </c>
      <c r="G21" s="5">
        <v>20</v>
      </c>
      <c r="H21" s="5">
        <v>20</v>
      </c>
      <c r="I21" s="5">
        <v>10</v>
      </c>
      <c r="J21" s="5">
        <v>10</v>
      </c>
      <c r="K21" s="28">
        <f t="shared" si="0"/>
        <v>85</v>
      </c>
    </row>
    <row r="22" spans="2:11" ht="15" customHeight="1" thickBot="1">
      <c r="B22" s="27" t="s">
        <v>17</v>
      </c>
      <c r="C22" s="7">
        <v>809102</v>
      </c>
      <c r="D22" s="8" t="str">
        <f>VLOOKUP(C22,'Base licences'!A$1:B$150,2)</f>
        <v>JAMES LEA</v>
      </c>
      <c r="E22" s="12" t="s">
        <v>0</v>
      </c>
      <c r="F22" s="5">
        <v>10</v>
      </c>
      <c r="G22" s="5">
        <v>15</v>
      </c>
      <c r="H22" s="5">
        <v>25</v>
      </c>
      <c r="I22" s="5">
        <v>20</v>
      </c>
      <c r="J22" s="5">
        <v>15</v>
      </c>
      <c r="K22" s="28">
        <f t="shared" si="0"/>
        <v>85</v>
      </c>
    </row>
    <row r="23" spans="2:11" ht="15" customHeight="1" thickBot="1">
      <c r="B23" s="27" t="s">
        <v>15</v>
      </c>
      <c r="C23" s="11">
        <v>1019770</v>
      </c>
      <c r="D23" s="8" t="str">
        <f>VLOOKUP(C23,'Base licences'!A$1:B$150,2)</f>
        <v>COURSIERE LOU</v>
      </c>
      <c r="E23" s="12" t="s">
        <v>0</v>
      </c>
      <c r="F23" s="5">
        <v>10</v>
      </c>
      <c r="G23" s="5">
        <v>15</v>
      </c>
      <c r="H23" s="5">
        <v>20</v>
      </c>
      <c r="I23" s="5">
        <v>5</v>
      </c>
      <c r="J23" s="5">
        <v>10</v>
      </c>
      <c r="K23" s="28">
        <f t="shared" si="0"/>
        <v>60</v>
      </c>
    </row>
    <row r="24" spans="2:11" ht="15" customHeight="1" thickBot="1">
      <c r="B24" s="27" t="s">
        <v>16</v>
      </c>
      <c r="C24" s="11">
        <v>1013927</v>
      </c>
      <c r="D24" s="8" t="str">
        <f>VLOOKUP(C24,'Base licences'!A$1:B$150,2)</f>
        <v>GUITTARD PIERRE ANTOINE</v>
      </c>
      <c r="E24" s="12" t="s">
        <v>1</v>
      </c>
      <c r="F24" s="5">
        <v>10</v>
      </c>
      <c r="G24" s="5">
        <v>10</v>
      </c>
      <c r="H24" s="5">
        <v>20</v>
      </c>
      <c r="I24" s="5">
        <v>10</v>
      </c>
      <c r="J24" s="5">
        <v>15</v>
      </c>
      <c r="K24" s="28">
        <f t="shared" si="0"/>
        <v>65</v>
      </c>
    </row>
    <row r="25" spans="2:11" ht="15" customHeight="1" thickBot="1">
      <c r="B25" s="27" t="s">
        <v>16</v>
      </c>
      <c r="C25" s="11">
        <v>1002187</v>
      </c>
      <c r="D25" s="8" t="str">
        <f>VLOOKUP(C25,'Base licences'!A$1:B$150,2)</f>
        <v>SEREYSOL CAMILLE</v>
      </c>
      <c r="E25" s="12" t="s">
        <v>1</v>
      </c>
      <c r="F25" s="5">
        <v>15</v>
      </c>
      <c r="G25" s="5">
        <v>10</v>
      </c>
      <c r="H25" s="5">
        <v>20</v>
      </c>
      <c r="I25" s="5">
        <v>15</v>
      </c>
      <c r="J25" s="5">
        <v>10</v>
      </c>
      <c r="K25" s="28">
        <f t="shared" si="0"/>
        <v>70</v>
      </c>
    </row>
    <row r="26" spans="2:11" ht="15" customHeight="1" thickBot="1">
      <c r="B26" s="27" t="s">
        <v>19</v>
      </c>
      <c r="C26" s="7" t="s">
        <v>20</v>
      </c>
      <c r="D26" s="8" t="str">
        <f>VLOOKUP(C26,'Base licences'!A$1:B$150,2)</f>
        <v>DAMAS VALENTIN</v>
      </c>
      <c r="E26" s="12" t="s">
        <v>1</v>
      </c>
      <c r="F26" s="5">
        <v>0</v>
      </c>
      <c r="G26" s="5">
        <v>0</v>
      </c>
      <c r="H26" s="5">
        <v>20</v>
      </c>
      <c r="I26" s="5">
        <v>15</v>
      </c>
      <c r="J26" s="5">
        <v>15</v>
      </c>
      <c r="K26" s="28">
        <f t="shared" si="0"/>
        <v>50</v>
      </c>
    </row>
    <row r="27" spans="2:11" ht="15" customHeight="1" thickBot="1">
      <c r="B27" s="27" t="s">
        <v>19</v>
      </c>
      <c r="C27" s="11">
        <v>1011944</v>
      </c>
      <c r="D27" s="8" t="str">
        <f>VLOOKUP(C27,'Base licences'!A$1:B$150,2)</f>
        <v>PETIT BASTIEN</v>
      </c>
      <c r="E27" s="12" t="s">
        <v>1</v>
      </c>
      <c r="F27" s="5">
        <v>10</v>
      </c>
      <c r="G27" s="5">
        <v>10</v>
      </c>
      <c r="H27" s="5">
        <v>15</v>
      </c>
      <c r="I27" s="5">
        <v>10</v>
      </c>
      <c r="J27" s="5">
        <v>5</v>
      </c>
      <c r="K27" s="28">
        <f t="shared" si="0"/>
        <v>50</v>
      </c>
    </row>
    <row r="28" spans="2:11" ht="15" customHeight="1" thickBot="1">
      <c r="B28" s="27" t="s">
        <v>19</v>
      </c>
      <c r="C28" s="11">
        <v>1011670</v>
      </c>
      <c r="D28" s="8" t="str">
        <f>VLOOKUP(C28,'Base licences'!A$1:B$150,2)</f>
        <v>AMBROSIO EMILE</v>
      </c>
      <c r="E28" s="12" t="s">
        <v>1</v>
      </c>
      <c r="F28" s="5">
        <v>10</v>
      </c>
      <c r="G28" s="5">
        <v>0</v>
      </c>
      <c r="H28" s="5">
        <v>25</v>
      </c>
      <c r="I28" s="5">
        <v>20</v>
      </c>
      <c r="J28" s="5">
        <v>15</v>
      </c>
      <c r="K28" s="28">
        <f t="shared" si="0"/>
        <v>70</v>
      </c>
    </row>
    <row r="29" spans="2:11" ht="15" customHeight="1" thickBot="1">
      <c r="B29" s="27" t="s">
        <v>19</v>
      </c>
      <c r="C29" s="7">
        <v>646560</v>
      </c>
      <c r="D29" s="8" t="str">
        <f>VLOOKUP(C29,'Base licences'!A$1:B$150,2)</f>
        <v>GIBIAT Jeremy</v>
      </c>
      <c r="E29" s="12" t="s">
        <v>1</v>
      </c>
      <c r="F29" s="5">
        <v>10</v>
      </c>
      <c r="G29" s="5">
        <v>15</v>
      </c>
      <c r="H29" s="5">
        <v>25</v>
      </c>
      <c r="I29" s="5">
        <v>20</v>
      </c>
      <c r="J29" s="5">
        <v>15</v>
      </c>
      <c r="K29" s="28">
        <f t="shared" si="0"/>
        <v>85</v>
      </c>
    </row>
    <row r="30" spans="2:11" ht="15" customHeight="1" thickBot="1">
      <c r="B30" s="27" t="s">
        <v>19</v>
      </c>
      <c r="C30" s="7">
        <v>646562</v>
      </c>
      <c r="D30" s="8" t="str">
        <f>VLOOKUP(C30,'Base licences'!A$1:B$150,2)</f>
        <v>LAGOUTTE Thomas</v>
      </c>
      <c r="E30" s="12" t="s">
        <v>1</v>
      </c>
      <c r="F30" s="5">
        <v>10</v>
      </c>
      <c r="G30" s="5">
        <v>15</v>
      </c>
      <c r="H30" s="5">
        <v>25</v>
      </c>
      <c r="I30" s="5">
        <v>25</v>
      </c>
      <c r="J30" s="5">
        <v>15</v>
      </c>
      <c r="K30" s="28">
        <f t="shared" si="0"/>
        <v>90</v>
      </c>
    </row>
    <row r="31" spans="2:11" ht="15" customHeight="1" thickBot="1">
      <c r="B31" s="27" t="s">
        <v>14</v>
      </c>
      <c r="C31" s="11">
        <v>1028236</v>
      </c>
      <c r="D31" s="8" t="str">
        <f>VLOOKUP(C31,'Base licences'!A$1:B$150,2)</f>
        <v>MAIRABEZE RAPHAEL</v>
      </c>
      <c r="E31" s="12" t="s">
        <v>1</v>
      </c>
      <c r="F31" s="5">
        <v>10</v>
      </c>
      <c r="G31" s="5">
        <v>20</v>
      </c>
      <c r="H31" s="5">
        <v>20</v>
      </c>
      <c r="I31" s="5">
        <v>15</v>
      </c>
      <c r="J31" s="5">
        <v>10</v>
      </c>
      <c r="K31" s="28">
        <f t="shared" si="0"/>
        <v>75</v>
      </c>
    </row>
    <row r="32" spans="2:11" ht="15" customHeight="1" thickBot="1">
      <c r="B32" s="27" t="s">
        <v>14</v>
      </c>
      <c r="C32" s="11">
        <v>1020235</v>
      </c>
      <c r="D32" s="8" t="str">
        <f>VLOOKUP(C32,'Base licences'!A$1:B$150,2)</f>
        <v>ROULONB EMILE</v>
      </c>
      <c r="E32" s="12" t="s">
        <v>1</v>
      </c>
      <c r="F32" s="5">
        <v>10</v>
      </c>
      <c r="G32" s="5">
        <v>10</v>
      </c>
      <c r="H32" s="5">
        <v>20</v>
      </c>
      <c r="I32" s="5">
        <v>20</v>
      </c>
      <c r="J32" s="5">
        <v>15</v>
      </c>
      <c r="K32" s="28">
        <f t="shared" si="0"/>
        <v>75</v>
      </c>
    </row>
    <row r="33" spans="2:11" ht="15" customHeight="1" thickBot="1">
      <c r="B33" s="27" t="s">
        <v>14</v>
      </c>
      <c r="C33" s="11">
        <v>1004398</v>
      </c>
      <c r="D33" s="8" t="str">
        <f>VLOOKUP(C33,'Base licences'!A$1:B$150,2)</f>
        <v>CLEMNT BAPTISTE</v>
      </c>
      <c r="E33" s="12" t="s">
        <v>1</v>
      </c>
      <c r="F33" s="5">
        <v>10</v>
      </c>
      <c r="G33" s="5">
        <v>20</v>
      </c>
      <c r="H33" s="5">
        <v>20</v>
      </c>
      <c r="I33" s="5">
        <v>20</v>
      </c>
      <c r="J33" s="5">
        <v>10</v>
      </c>
      <c r="K33" s="28">
        <f t="shared" si="0"/>
        <v>80</v>
      </c>
    </row>
    <row r="34" spans="2:11" ht="15" customHeight="1" thickBot="1">
      <c r="B34" s="27" t="s">
        <v>14</v>
      </c>
      <c r="C34" s="11">
        <v>1004394</v>
      </c>
      <c r="D34" s="8" t="str">
        <f>VLOOKUP(C34,'Base licences'!A$1:B$150,2)</f>
        <v>CORNU ALTAN</v>
      </c>
      <c r="E34" s="12" t="s">
        <v>1</v>
      </c>
      <c r="F34" s="5">
        <v>10</v>
      </c>
      <c r="G34" s="5">
        <v>20</v>
      </c>
      <c r="H34" s="5">
        <v>20</v>
      </c>
      <c r="I34" s="5">
        <v>20</v>
      </c>
      <c r="J34" s="5">
        <v>15</v>
      </c>
      <c r="K34" s="28">
        <f t="shared" si="0"/>
        <v>85</v>
      </c>
    </row>
    <row r="35" spans="2:11" ht="15" customHeight="1" thickBot="1">
      <c r="B35" s="27" t="s">
        <v>17</v>
      </c>
      <c r="C35" s="7">
        <v>1039199</v>
      </c>
      <c r="D35" s="8" t="str">
        <f>VLOOKUP(C35,'Base licences'!A$1:B$150,2)</f>
        <v>TIVAYRAT SYLVAIN</v>
      </c>
      <c r="E35" s="12" t="s">
        <v>1</v>
      </c>
      <c r="F35" s="5">
        <v>15</v>
      </c>
      <c r="G35" s="5">
        <v>10</v>
      </c>
      <c r="H35" s="5">
        <v>15</v>
      </c>
      <c r="I35" s="5">
        <v>10</v>
      </c>
      <c r="J35" s="5">
        <v>15</v>
      </c>
      <c r="K35" s="28">
        <f t="shared" si="0"/>
        <v>65</v>
      </c>
    </row>
    <row r="36" spans="2:11" ht="15" customHeight="1" thickBot="1">
      <c r="B36" s="27" t="s">
        <v>17</v>
      </c>
      <c r="C36" s="7">
        <v>1040734</v>
      </c>
      <c r="D36" s="8" t="str">
        <f>VLOOKUP(C36,'Base licences'!A$1:B$150,2)</f>
        <v>SCHILLACI THOMAS</v>
      </c>
      <c r="E36" s="12" t="s">
        <v>1</v>
      </c>
      <c r="F36" s="5">
        <v>10</v>
      </c>
      <c r="G36" s="5">
        <v>10</v>
      </c>
      <c r="H36" s="5">
        <v>20</v>
      </c>
      <c r="I36" s="5">
        <v>15</v>
      </c>
      <c r="J36" s="5">
        <v>15</v>
      </c>
      <c r="K36" s="28">
        <f t="shared" si="0"/>
        <v>70</v>
      </c>
    </row>
    <row r="37" spans="2:11" ht="15" customHeight="1" thickBot="1">
      <c r="B37" s="27" t="s">
        <v>17</v>
      </c>
      <c r="C37" s="7">
        <v>1039198</v>
      </c>
      <c r="D37" s="8" t="str">
        <f>VLOOKUP(C37,'Base licences'!A$1:B$150,2)</f>
        <v>SOURET LAURENT</v>
      </c>
      <c r="E37" s="12" t="s">
        <v>1</v>
      </c>
      <c r="F37" s="5">
        <v>10</v>
      </c>
      <c r="G37" s="5">
        <v>15</v>
      </c>
      <c r="H37" s="5">
        <v>25</v>
      </c>
      <c r="I37" s="5">
        <v>20</v>
      </c>
      <c r="J37" s="5">
        <v>15</v>
      </c>
      <c r="K37" s="28">
        <f t="shared" si="0"/>
        <v>85</v>
      </c>
    </row>
    <row r="38" spans="2:11" ht="15" customHeight="1" thickBot="1">
      <c r="B38" s="27" t="s">
        <v>17</v>
      </c>
      <c r="C38" s="7">
        <v>1040733</v>
      </c>
      <c r="D38" s="8" t="str">
        <f>VLOOKUP(C38,'Base licences'!A$1:B$150,2)</f>
        <v>TOURNAY VALENTIN</v>
      </c>
      <c r="E38" s="12" t="s">
        <v>1</v>
      </c>
      <c r="F38" s="5">
        <v>10</v>
      </c>
      <c r="G38" s="5">
        <v>15</v>
      </c>
      <c r="H38" s="5">
        <v>25</v>
      </c>
      <c r="I38" s="5">
        <v>20</v>
      </c>
      <c r="J38" s="5">
        <v>15</v>
      </c>
      <c r="K38" s="28">
        <f t="shared" si="0"/>
        <v>85</v>
      </c>
    </row>
    <row r="39" spans="2:11" ht="15" customHeight="1" thickBot="1">
      <c r="B39" s="27" t="s">
        <v>17</v>
      </c>
      <c r="C39" s="7">
        <v>1039200</v>
      </c>
      <c r="D39" s="8" t="str">
        <f>VLOOKUP(C39,'Base licences'!A$1:B$150,2)</f>
        <v>BIDEAU DAMIEN</v>
      </c>
      <c r="E39" s="12" t="s">
        <v>1</v>
      </c>
      <c r="F39" s="5">
        <v>10</v>
      </c>
      <c r="G39" s="5">
        <v>20</v>
      </c>
      <c r="H39" s="5">
        <v>25</v>
      </c>
      <c r="I39" s="5">
        <v>25</v>
      </c>
      <c r="J39" s="5">
        <v>20</v>
      </c>
      <c r="K39" s="28">
        <f t="shared" si="0"/>
        <v>100</v>
      </c>
    </row>
    <row r="40" spans="2:11" ht="15" customHeight="1" thickBot="1">
      <c r="B40" s="27" t="s">
        <v>21</v>
      </c>
      <c r="C40" s="7">
        <v>1042402</v>
      </c>
      <c r="D40" s="8" t="str">
        <f>VLOOKUP(C40,'Base licences'!A$1:B$150,2)</f>
        <v>VOULOUX ALEXIS</v>
      </c>
      <c r="E40" s="12" t="s">
        <v>1</v>
      </c>
      <c r="F40" s="5">
        <v>10</v>
      </c>
      <c r="G40" s="5">
        <v>10</v>
      </c>
      <c r="H40" s="5">
        <v>20</v>
      </c>
      <c r="I40" s="5">
        <v>15</v>
      </c>
      <c r="J40" s="5">
        <v>15</v>
      </c>
      <c r="K40" s="28">
        <f t="shared" si="0"/>
        <v>70</v>
      </c>
    </row>
    <row r="41" spans="2:11" ht="15" customHeight="1" thickBot="1">
      <c r="B41" s="27" t="s">
        <v>21</v>
      </c>
      <c r="C41" s="7">
        <v>1008658</v>
      </c>
      <c r="D41" s="8" t="str">
        <f>VLOOKUP(C41,'Base licences'!A$1:B$150,2)</f>
        <v>FALCON THOMAS</v>
      </c>
      <c r="E41" s="12" t="s">
        <v>1</v>
      </c>
      <c r="F41" s="5">
        <v>10</v>
      </c>
      <c r="G41" s="5">
        <v>15</v>
      </c>
      <c r="H41" s="5">
        <v>20</v>
      </c>
      <c r="I41" s="5">
        <v>10</v>
      </c>
      <c r="J41" s="5">
        <v>15</v>
      </c>
      <c r="K41" s="28">
        <f t="shared" si="0"/>
        <v>70</v>
      </c>
    </row>
    <row r="42" spans="2:11" ht="15" customHeight="1" thickBot="1">
      <c r="B42" s="27" t="s">
        <v>21</v>
      </c>
      <c r="C42" s="7">
        <v>1037416</v>
      </c>
      <c r="D42" s="8" t="str">
        <f>VLOOKUP(C42,'Base licences'!A$1:B$150,2)</f>
        <v>FEBVRE Adrien</v>
      </c>
      <c r="E42" s="12" t="s">
        <v>1</v>
      </c>
      <c r="F42" s="5">
        <v>10</v>
      </c>
      <c r="G42" s="5">
        <v>20</v>
      </c>
      <c r="H42" s="5">
        <v>15</v>
      </c>
      <c r="I42" s="5">
        <v>15</v>
      </c>
      <c r="J42" s="5">
        <v>15</v>
      </c>
      <c r="K42" s="28">
        <f t="shared" si="0"/>
        <v>75</v>
      </c>
    </row>
    <row r="43" spans="2:11" ht="15" customHeight="1" thickBot="1">
      <c r="B43" s="27" t="s">
        <v>21</v>
      </c>
      <c r="C43" s="7" t="s">
        <v>22</v>
      </c>
      <c r="D43" s="8" t="str">
        <f>VLOOKUP(C43,'Base licences'!A$1:B$150,2)</f>
        <v>PEREIRA LORENZO</v>
      </c>
      <c r="E43" s="12" t="s">
        <v>1</v>
      </c>
      <c r="F43" s="5">
        <v>10</v>
      </c>
      <c r="G43" s="5">
        <v>15</v>
      </c>
      <c r="H43" s="5">
        <v>20</v>
      </c>
      <c r="I43" s="5">
        <v>15</v>
      </c>
      <c r="J43" s="5">
        <v>20</v>
      </c>
      <c r="K43" s="28">
        <f t="shared" si="0"/>
        <v>80</v>
      </c>
    </row>
    <row r="44" spans="2:11" ht="15" customHeight="1" thickBot="1">
      <c r="B44" s="27" t="s">
        <v>16</v>
      </c>
      <c r="C44" s="11">
        <v>1002203</v>
      </c>
      <c r="D44" s="8" t="str">
        <f>VLOOKUP(C44,'Base licences'!A$1:B$150,2)</f>
        <v>DELORT MANON</v>
      </c>
      <c r="E44" s="12" t="s">
        <v>2</v>
      </c>
      <c r="F44" s="5">
        <v>10</v>
      </c>
      <c r="G44" s="5">
        <v>15</v>
      </c>
      <c r="H44" s="5">
        <v>30</v>
      </c>
      <c r="I44" s="5">
        <v>10</v>
      </c>
      <c r="J44" s="5">
        <v>10</v>
      </c>
      <c r="K44" s="28">
        <f t="shared" si="0"/>
        <v>75</v>
      </c>
    </row>
    <row r="45" spans="2:11" ht="15" customHeight="1" thickBot="1">
      <c r="B45" s="27" t="s">
        <v>16</v>
      </c>
      <c r="C45" s="11">
        <v>1002199</v>
      </c>
      <c r="D45" s="8" t="str">
        <f>VLOOKUP(C45,'Base licences'!A$1:B$150,2)</f>
        <v>FRUQUIERE MARIE</v>
      </c>
      <c r="E45" s="12" t="s">
        <v>2</v>
      </c>
      <c r="F45" s="5">
        <v>15</v>
      </c>
      <c r="G45" s="5">
        <v>10</v>
      </c>
      <c r="H45" s="5">
        <v>25</v>
      </c>
      <c r="I45" s="5">
        <v>10</v>
      </c>
      <c r="J45" s="5">
        <v>15</v>
      </c>
      <c r="K45" s="28">
        <f t="shared" si="0"/>
        <v>75</v>
      </c>
    </row>
    <row r="46" spans="2:11" ht="15" customHeight="1" thickBot="1">
      <c r="B46" s="27" t="s">
        <v>16</v>
      </c>
      <c r="C46" s="11">
        <v>543189</v>
      </c>
      <c r="D46" s="8" t="str">
        <f>VLOOKUP(C46,'Base licences'!A$1:B$150,2)</f>
        <v>SENAUD ALIX</v>
      </c>
      <c r="E46" s="12" t="s">
        <v>2</v>
      </c>
      <c r="F46" s="5">
        <v>15</v>
      </c>
      <c r="G46" s="5">
        <v>15</v>
      </c>
      <c r="H46" s="5">
        <v>20</v>
      </c>
      <c r="I46" s="5">
        <v>10</v>
      </c>
      <c r="J46" s="5">
        <v>15</v>
      </c>
      <c r="K46" s="28">
        <f t="shared" si="0"/>
        <v>75</v>
      </c>
    </row>
    <row r="47" spans="2:11" ht="15" customHeight="1" thickBot="1">
      <c r="B47" s="27" t="s">
        <v>16</v>
      </c>
      <c r="C47" s="11">
        <v>1000691</v>
      </c>
      <c r="D47" s="8" t="str">
        <f>VLOOKUP(C47,'Base licences'!A$1:B$150,2)</f>
        <v>COMBELLE LUCIE</v>
      </c>
      <c r="E47" s="12" t="s">
        <v>2</v>
      </c>
      <c r="F47" s="5">
        <v>10</v>
      </c>
      <c r="G47" s="5">
        <v>15</v>
      </c>
      <c r="H47" s="5">
        <v>20</v>
      </c>
      <c r="I47" s="5">
        <v>20</v>
      </c>
      <c r="J47" s="5">
        <v>20</v>
      </c>
      <c r="K47" s="28">
        <f t="shared" si="0"/>
        <v>85</v>
      </c>
    </row>
    <row r="48" spans="2:11" ht="15" customHeight="1" thickBot="1">
      <c r="B48" s="27" t="s">
        <v>16</v>
      </c>
      <c r="C48" s="11">
        <v>1045543</v>
      </c>
      <c r="D48" s="8" t="str">
        <f>VLOOKUP(C48,'Base licences'!A$1:B$150,2)</f>
        <v>COSTES EMELINE</v>
      </c>
      <c r="E48" s="12" t="s">
        <v>2</v>
      </c>
      <c r="F48" s="5">
        <v>10</v>
      </c>
      <c r="G48" s="5">
        <v>20</v>
      </c>
      <c r="H48" s="5">
        <v>25</v>
      </c>
      <c r="I48" s="5">
        <v>20</v>
      </c>
      <c r="J48" s="5">
        <v>15</v>
      </c>
      <c r="K48" s="28">
        <f t="shared" si="0"/>
        <v>90</v>
      </c>
    </row>
    <row r="49" spans="2:11" ht="15" customHeight="1" thickBot="1">
      <c r="B49" s="27" t="s">
        <v>16</v>
      </c>
      <c r="C49" s="11">
        <v>681868</v>
      </c>
      <c r="D49" s="8" t="str">
        <f>VLOOKUP(C49,'Base licences'!A$1:B$150,2)</f>
        <v>DOURDOUILLE MANON</v>
      </c>
      <c r="E49" s="12" t="s">
        <v>2</v>
      </c>
      <c r="F49" s="5">
        <v>10</v>
      </c>
      <c r="G49" s="5">
        <v>20</v>
      </c>
      <c r="H49" s="5">
        <v>30</v>
      </c>
      <c r="I49" s="5">
        <v>20</v>
      </c>
      <c r="J49" s="5">
        <v>15</v>
      </c>
      <c r="K49" s="28">
        <f t="shared" si="0"/>
        <v>95</v>
      </c>
    </row>
    <row r="50" spans="2:11" ht="15" customHeight="1" thickBot="1">
      <c r="B50" s="27" t="s">
        <v>16</v>
      </c>
      <c r="C50" s="11">
        <v>1000096</v>
      </c>
      <c r="D50" s="8" t="str">
        <f>VLOOKUP(C50,'Base licences'!A$1:B$150,2)</f>
        <v>GUILLEMOT MAEVENN</v>
      </c>
      <c r="E50" s="12" t="s">
        <v>2</v>
      </c>
      <c r="F50" s="5">
        <v>15</v>
      </c>
      <c r="G50" s="5">
        <v>20</v>
      </c>
      <c r="H50" s="5">
        <v>25</v>
      </c>
      <c r="I50" s="5">
        <v>15</v>
      </c>
      <c r="J50" s="5">
        <v>20</v>
      </c>
      <c r="K50" s="28">
        <f t="shared" si="0"/>
        <v>95</v>
      </c>
    </row>
    <row r="51" spans="2:11" ht="15" customHeight="1" thickBot="1">
      <c r="B51" s="27" t="s">
        <v>16</v>
      </c>
      <c r="C51" s="11">
        <v>545419</v>
      </c>
      <c r="D51" s="8" t="str">
        <f>VLOOKUP(C51,'Base licences'!A$1:B$150,2)</f>
        <v>FERVAL CAMILLE</v>
      </c>
      <c r="E51" s="12" t="s">
        <v>2</v>
      </c>
      <c r="F51" s="5">
        <v>15</v>
      </c>
      <c r="G51" s="5">
        <v>20</v>
      </c>
      <c r="H51" s="5">
        <v>25</v>
      </c>
      <c r="I51" s="5">
        <v>15</v>
      </c>
      <c r="J51" s="5">
        <v>20</v>
      </c>
      <c r="K51" s="28">
        <f t="shared" si="0"/>
        <v>95</v>
      </c>
    </row>
    <row r="52" spans="2:11" ht="15" customHeight="1" thickBot="1">
      <c r="B52" s="27" t="s">
        <v>16</v>
      </c>
      <c r="C52" s="11">
        <v>1037720</v>
      </c>
      <c r="D52" s="8" t="str">
        <f>VLOOKUP(C52,'Base licences'!A$1:B$150,2)</f>
        <v>AURIACOMBE PAULINE</v>
      </c>
      <c r="E52" s="12" t="s">
        <v>2</v>
      </c>
      <c r="F52" s="5">
        <v>20</v>
      </c>
      <c r="G52" s="5">
        <v>20</v>
      </c>
      <c r="H52" s="5">
        <v>25</v>
      </c>
      <c r="I52" s="5">
        <v>20</v>
      </c>
      <c r="J52" s="5">
        <v>15</v>
      </c>
      <c r="K52" s="28">
        <f t="shared" si="0"/>
        <v>100</v>
      </c>
    </row>
    <row r="53" spans="2:11" ht="15" customHeight="1" thickBot="1">
      <c r="B53" s="27" t="s">
        <v>16</v>
      </c>
      <c r="C53" s="11">
        <v>543191</v>
      </c>
      <c r="D53" s="8" t="str">
        <f>VLOOKUP(C53,'Base licences'!A$1:B$150,2)</f>
        <v>VIGNERON ELSA</v>
      </c>
      <c r="E53" s="12" t="s">
        <v>2</v>
      </c>
      <c r="F53" s="5">
        <v>15</v>
      </c>
      <c r="G53" s="5">
        <v>25</v>
      </c>
      <c r="H53" s="5">
        <v>25</v>
      </c>
      <c r="I53" s="5">
        <v>20</v>
      </c>
      <c r="J53" s="5">
        <v>20</v>
      </c>
      <c r="K53" s="28">
        <f t="shared" si="0"/>
        <v>105</v>
      </c>
    </row>
    <row r="54" spans="2:11" ht="15" customHeight="1" thickBot="1">
      <c r="B54" s="27" t="s">
        <v>16</v>
      </c>
      <c r="C54" s="11">
        <v>1006364</v>
      </c>
      <c r="D54" s="8" t="str">
        <f>VLOOKUP(C54,'Base licences'!A$1:B$150,2)</f>
        <v>LAUBERT AURELIE</v>
      </c>
      <c r="E54" s="12" t="s">
        <v>2</v>
      </c>
      <c r="F54" s="5">
        <v>15</v>
      </c>
      <c r="G54" s="5">
        <v>25</v>
      </c>
      <c r="H54" s="5">
        <v>25</v>
      </c>
      <c r="I54" s="5">
        <v>20</v>
      </c>
      <c r="J54" s="5">
        <v>20</v>
      </c>
      <c r="K54" s="28">
        <f t="shared" si="0"/>
        <v>105</v>
      </c>
    </row>
    <row r="55" spans="2:11" ht="15" customHeight="1" thickBot="1">
      <c r="B55" s="27" t="s">
        <v>16</v>
      </c>
      <c r="C55" s="11"/>
      <c r="D55" s="8" t="s">
        <v>24</v>
      </c>
      <c r="E55" s="12" t="s">
        <v>2</v>
      </c>
      <c r="F55" s="5">
        <v>15</v>
      </c>
      <c r="G55" s="5">
        <v>25</v>
      </c>
      <c r="H55" s="5">
        <v>30</v>
      </c>
      <c r="I55" s="5">
        <v>20</v>
      </c>
      <c r="J55" s="5">
        <v>20</v>
      </c>
      <c r="K55" s="28">
        <f t="shared" si="0"/>
        <v>110</v>
      </c>
    </row>
    <row r="56" spans="2:11" ht="15" customHeight="1" thickBot="1">
      <c r="B56" s="27" t="s">
        <v>16</v>
      </c>
      <c r="C56" s="11">
        <v>1031022</v>
      </c>
      <c r="D56" s="8" t="str">
        <f>VLOOKUP(C56,'Base licences'!A$1:B$150,2)</f>
        <v>MONIER ANNE-SOPHIE</v>
      </c>
      <c r="E56" s="12" t="s">
        <v>2</v>
      </c>
      <c r="F56" s="5">
        <v>20</v>
      </c>
      <c r="G56" s="5">
        <v>20</v>
      </c>
      <c r="H56" s="5">
        <v>30</v>
      </c>
      <c r="I56" s="5">
        <v>20</v>
      </c>
      <c r="J56" s="5">
        <v>20</v>
      </c>
      <c r="K56" s="28">
        <f t="shared" si="0"/>
        <v>110</v>
      </c>
    </row>
    <row r="57" spans="2:11" ht="15" customHeight="1" thickBot="1">
      <c r="B57" s="27" t="s">
        <v>16</v>
      </c>
      <c r="C57" s="11">
        <v>134206</v>
      </c>
      <c r="D57" s="8" t="str">
        <f>VLOOKUP(C57,'Base licences'!A$1:B$150,2)</f>
        <v>GAMEL LAURINE</v>
      </c>
      <c r="E57" s="12" t="s">
        <v>2</v>
      </c>
      <c r="F57" s="5">
        <v>20</v>
      </c>
      <c r="G57" s="5">
        <v>30</v>
      </c>
      <c r="H57" s="5">
        <v>35</v>
      </c>
      <c r="I57" s="5">
        <v>20</v>
      </c>
      <c r="J57" s="5">
        <v>25</v>
      </c>
      <c r="K57" s="28">
        <f t="shared" si="0"/>
        <v>130</v>
      </c>
    </row>
    <row r="58" spans="2:11" ht="15" customHeight="1" thickBot="1">
      <c r="B58" s="27" t="s">
        <v>19</v>
      </c>
      <c r="C58" s="7">
        <v>646565</v>
      </c>
      <c r="D58" s="8" t="str">
        <f>VLOOKUP(C58,'Base licences'!A$1:B$150,2)</f>
        <v>SEGUIN Maëlys</v>
      </c>
      <c r="E58" s="12" t="s">
        <v>2</v>
      </c>
      <c r="F58" s="5">
        <v>15</v>
      </c>
      <c r="G58" s="5">
        <v>20</v>
      </c>
      <c r="H58" s="5">
        <v>25</v>
      </c>
      <c r="I58" s="5">
        <v>15</v>
      </c>
      <c r="J58" s="5">
        <v>20</v>
      </c>
      <c r="K58" s="28">
        <f t="shared" si="0"/>
        <v>95</v>
      </c>
    </row>
    <row r="59" spans="2:11" ht="15" customHeight="1" thickBot="1">
      <c r="B59" s="27" t="s">
        <v>19</v>
      </c>
      <c r="C59" s="7">
        <v>646564</v>
      </c>
      <c r="D59" s="8" t="str">
        <f>VLOOKUP(C59,'Base licences'!A$1:B$150,2)</f>
        <v>JONARD Mathilde</v>
      </c>
      <c r="E59" s="12" t="s">
        <v>2</v>
      </c>
      <c r="F59" s="5">
        <v>15</v>
      </c>
      <c r="G59" s="5">
        <v>25</v>
      </c>
      <c r="H59" s="5">
        <v>35</v>
      </c>
      <c r="I59" s="5">
        <v>10</v>
      </c>
      <c r="J59" s="5">
        <v>20</v>
      </c>
      <c r="K59" s="28">
        <f t="shared" si="0"/>
        <v>105</v>
      </c>
    </row>
    <row r="60" spans="2:11" ht="15" customHeight="1" thickBot="1">
      <c r="B60" s="27" t="s">
        <v>14</v>
      </c>
      <c r="C60" s="11">
        <v>687011</v>
      </c>
      <c r="D60" s="8" t="str">
        <f>VLOOKUP(C60,'Base licences'!A$1:B$150,2)</f>
        <v>CHALANT ESTELLE</v>
      </c>
      <c r="E60" s="12" t="s">
        <v>2</v>
      </c>
      <c r="F60" s="5">
        <v>10</v>
      </c>
      <c r="G60" s="5">
        <v>15</v>
      </c>
      <c r="H60" s="5">
        <v>20</v>
      </c>
      <c r="I60" s="5">
        <v>15</v>
      </c>
      <c r="J60" s="5">
        <v>20</v>
      </c>
      <c r="K60" s="28">
        <f t="shared" si="0"/>
        <v>80</v>
      </c>
    </row>
    <row r="61" spans="2:11" ht="15" customHeight="1" thickBot="1">
      <c r="B61" s="27" t="s">
        <v>14</v>
      </c>
      <c r="C61" s="11">
        <v>1020304</v>
      </c>
      <c r="D61" s="8" t="str">
        <f>VLOOKUP(C61,'Base licences'!A$1:B$150,2)</f>
        <v>PERALTA ADELINE</v>
      </c>
      <c r="E61" s="12" t="s">
        <v>2</v>
      </c>
      <c r="F61" s="5">
        <v>10</v>
      </c>
      <c r="G61" s="5">
        <v>20</v>
      </c>
      <c r="H61" s="5">
        <v>25</v>
      </c>
      <c r="I61" s="5">
        <v>10</v>
      </c>
      <c r="J61" s="5">
        <v>15</v>
      </c>
      <c r="K61" s="28">
        <f t="shared" si="0"/>
        <v>80</v>
      </c>
    </row>
    <row r="62" spans="2:11" ht="15" customHeight="1" thickBot="1">
      <c r="B62" s="27" t="s">
        <v>14</v>
      </c>
      <c r="C62" s="11">
        <v>1020274</v>
      </c>
      <c r="D62" s="8" t="str">
        <f>VLOOKUP(C62,'Base licences'!A$1:B$150,2)</f>
        <v>MARQUES LAURIE</v>
      </c>
      <c r="E62" s="12" t="s">
        <v>2</v>
      </c>
      <c r="F62" s="5">
        <v>10</v>
      </c>
      <c r="G62" s="5">
        <v>25</v>
      </c>
      <c r="H62" s="5">
        <v>25</v>
      </c>
      <c r="I62" s="5">
        <v>15</v>
      </c>
      <c r="J62" s="5">
        <v>20</v>
      </c>
      <c r="K62" s="28">
        <f t="shared" si="0"/>
        <v>95</v>
      </c>
    </row>
    <row r="63" spans="2:11" ht="15" customHeight="1" thickBot="1">
      <c r="B63" s="27" t="s">
        <v>14</v>
      </c>
      <c r="C63" s="11">
        <v>1020308</v>
      </c>
      <c r="D63" s="8" t="str">
        <f>VLOOKUP(C63,'Base licences'!A$1:B$150,2)</f>
        <v>VALETTE ELSA</v>
      </c>
      <c r="E63" s="12" t="s">
        <v>2</v>
      </c>
      <c r="F63" s="5">
        <v>15</v>
      </c>
      <c r="G63" s="5">
        <v>20</v>
      </c>
      <c r="H63" s="5">
        <v>30</v>
      </c>
      <c r="I63" s="5">
        <v>15</v>
      </c>
      <c r="J63" s="5">
        <v>20</v>
      </c>
      <c r="K63" s="28">
        <f t="shared" si="0"/>
        <v>100</v>
      </c>
    </row>
    <row r="64" spans="2:11" ht="15" customHeight="1" thickBot="1">
      <c r="B64" s="27" t="s">
        <v>17</v>
      </c>
      <c r="C64" s="7">
        <v>1040738</v>
      </c>
      <c r="D64" s="8" t="str">
        <f>VLOOKUP(C64,'Base licences'!A$1:B$150,2)</f>
        <v>RIOUFREYT FANNY</v>
      </c>
      <c r="E64" s="12" t="s">
        <v>2</v>
      </c>
      <c r="F64" s="5">
        <v>10</v>
      </c>
      <c r="G64" s="5">
        <v>15</v>
      </c>
      <c r="H64" s="5">
        <v>20</v>
      </c>
      <c r="I64" s="5">
        <v>15</v>
      </c>
      <c r="J64" s="5">
        <v>15</v>
      </c>
      <c r="K64" s="28">
        <f t="shared" si="0"/>
        <v>75</v>
      </c>
    </row>
    <row r="65" spans="2:11" ht="15" customHeight="1" thickBot="1">
      <c r="B65" s="27" t="s">
        <v>17</v>
      </c>
      <c r="C65" s="7">
        <v>1006127</v>
      </c>
      <c r="D65" s="8" t="str">
        <f>VLOOKUP(C65,'Base licences'!A$1:B$150,2)</f>
        <v>COUTURIER LAURA</v>
      </c>
      <c r="E65" s="12" t="s">
        <v>2</v>
      </c>
      <c r="F65" s="5">
        <v>10</v>
      </c>
      <c r="G65" s="5">
        <v>15</v>
      </c>
      <c r="H65" s="5">
        <v>25</v>
      </c>
      <c r="I65" s="5">
        <v>15</v>
      </c>
      <c r="J65" s="5">
        <v>20</v>
      </c>
      <c r="K65" s="28">
        <f t="shared" si="0"/>
        <v>85</v>
      </c>
    </row>
    <row r="66" spans="2:11" ht="15" customHeight="1" thickBot="1">
      <c r="B66" s="27" t="s">
        <v>17</v>
      </c>
      <c r="C66" s="7"/>
      <c r="D66" s="8" t="s">
        <v>25</v>
      </c>
      <c r="E66" s="12" t="s">
        <v>2</v>
      </c>
      <c r="F66" s="5">
        <v>15</v>
      </c>
      <c r="G66" s="5">
        <v>20</v>
      </c>
      <c r="H66" s="5">
        <v>25</v>
      </c>
      <c r="I66" s="5">
        <v>10</v>
      </c>
      <c r="J66" s="5">
        <v>20</v>
      </c>
      <c r="K66" s="28">
        <f t="shared" si="0"/>
        <v>90</v>
      </c>
    </row>
    <row r="67" spans="2:11" ht="15" customHeight="1" thickBot="1">
      <c r="B67" s="27" t="s">
        <v>17</v>
      </c>
      <c r="C67" s="7">
        <v>1006115</v>
      </c>
      <c r="D67" s="8" t="str">
        <f>VLOOKUP(C67,'Base licences'!A$1:B$150,2)</f>
        <v>STEPHAN AURORE</v>
      </c>
      <c r="E67" s="12" t="s">
        <v>2</v>
      </c>
      <c r="F67" s="5">
        <v>15</v>
      </c>
      <c r="G67" s="5">
        <v>20</v>
      </c>
      <c r="H67" s="5">
        <v>25</v>
      </c>
      <c r="I67" s="5">
        <v>15</v>
      </c>
      <c r="J67" s="5">
        <v>15</v>
      </c>
      <c r="K67" s="28">
        <f t="shared" si="0"/>
        <v>90</v>
      </c>
    </row>
    <row r="68" spans="2:11" ht="15" customHeight="1" thickBot="1">
      <c r="B68" s="27" t="s">
        <v>17</v>
      </c>
      <c r="C68" s="7">
        <v>137719</v>
      </c>
      <c r="D68" s="8" t="str">
        <f>VLOOKUP(C68,'Base licences'!A$1:B$150,2)</f>
        <v>REZIB Elvire</v>
      </c>
      <c r="E68" s="12" t="s">
        <v>2</v>
      </c>
      <c r="F68" s="5">
        <v>20</v>
      </c>
      <c r="G68" s="5">
        <v>20</v>
      </c>
      <c r="H68" s="5">
        <v>25</v>
      </c>
      <c r="I68" s="5">
        <v>15</v>
      </c>
      <c r="J68" s="5">
        <v>20</v>
      </c>
      <c r="K68" s="28">
        <f t="shared" si="0"/>
        <v>100</v>
      </c>
    </row>
    <row r="69" spans="2:11" ht="15" customHeight="1" thickBot="1">
      <c r="B69" s="27" t="s">
        <v>17</v>
      </c>
      <c r="C69" s="7">
        <v>157408</v>
      </c>
      <c r="D69" s="8" t="str">
        <f>VLOOKUP(C69,'Base licences'!A$1:B$150,2)</f>
        <v>CAYOT Manon</v>
      </c>
      <c r="E69" s="12" t="s">
        <v>2</v>
      </c>
      <c r="F69" s="5">
        <v>15</v>
      </c>
      <c r="G69" s="5">
        <v>30</v>
      </c>
      <c r="H69" s="5">
        <v>30</v>
      </c>
      <c r="I69" s="5">
        <v>20</v>
      </c>
      <c r="J69" s="5">
        <v>20</v>
      </c>
      <c r="K69" s="28">
        <f t="shared" si="0"/>
        <v>115</v>
      </c>
    </row>
    <row r="70" spans="2:11" ht="15" customHeight="1" thickBot="1">
      <c r="B70" s="27" t="s">
        <v>17</v>
      </c>
      <c r="C70" s="7">
        <v>1040729</v>
      </c>
      <c r="D70" s="8" t="str">
        <f>VLOOKUP(C70,'Base licences'!A$1:B$150,2)</f>
        <v>BASSET INGRID</v>
      </c>
      <c r="E70" s="12" t="s">
        <v>2</v>
      </c>
      <c r="F70" s="5">
        <v>15</v>
      </c>
      <c r="G70" s="5">
        <v>25</v>
      </c>
      <c r="H70" s="5">
        <v>30</v>
      </c>
      <c r="I70" s="5">
        <v>25</v>
      </c>
      <c r="J70" s="5">
        <v>20</v>
      </c>
      <c r="K70" s="28">
        <f aca="true" t="shared" si="1" ref="K70:K103">F70+G70+H70+I70+J70</f>
        <v>115</v>
      </c>
    </row>
    <row r="71" spans="2:11" ht="15" customHeight="1" thickBot="1">
      <c r="B71" s="27" t="s">
        <v>17</v>
      </c>
      <c r="C71" s="7">
        <v>157405</v>
      </c>
      <c r="D71" s="8" t="str">
        <f>VLOOKUP(C71,'Base licences'!A$1:B$150,2)</f>
        <v>KASPRZAK FATIMA</v>
      </c>
      <c r="E71" s="12" t="s">
        <v>2</v>
      </c>
      <c r="F71" s="5">
        <v>20</v>
      </c>
      <c r="G71" s="5">
        <v>25</v>
      </c>
      <c r="H71" s="5">
        <v>30</v>
      </c>
      <c r="I71" s="5">
        <v>15</v>
      </c>
      <c r="J71" s="5">
        <v>25</v>
      </c>
      <c r="K71" s="28">
        <f t="shared" si="1"/>
        <v>115</v>
      </c>
    </row>
    <row r="72" spans="2:11" ht="15" customHeight="1" thickBot="1">
      <c r="B72" s="27" t="s">
        <v>17</v>
      </c>
      <c r="C72" s="7">
        <v>146442</v>
      </c>
      <c r="D72" s="8" t="str">
        <f>VLOOKUP(C72,'Base licences'!A$1:B$150,2)</f>
        <v>LOUSSOUARN Eloise</v>
      </c>
      <c r="E72" s="12" t="s">
        <v>2</v>
      </c>
      <c r="F72" s="5">
        <v>15</v>
      </c>
      <c r="G72" s="5">
        <v>25</v>
      </c>
      <c r="H72" s="5">
        <v>30</v>
      </c>
      <c r="I72" s="5">
        <v>25</v>
      </c>
      <c r="J72" s="5">
        <v>25</v>
      </c>
      <c r="K72" s="28">
        <f t="shared" si="1"/>
        <v>120</v>
      </c>
    </row>
    <row r="73" spans="2:11" ht="15" customHeight="1" thickBot="1">
      <c r="B73" s="27" t="s">
        <v>17</v>
      </c>
      <c r="C73" s="7">
        <v>137729</v>
      </c>
      <c r="D73" s="8" t="str">
        <f>VLOOKUP(C73,'Base licences'!A$1:B$150,2)</f>
        <v>EYNARD BARBARA</v>
      </c>
      <c r="E73" s="12" t="s">
        <v>2</v>
      </c>
      <c r="F73" s="5">
        <v>20</v>
      </c>
      <c r="G73" s="5">
        <v>25</v>
      </c>
      <c r="H73" s="5">
        <v>30</v>
      </c>
      <c r="I73" s="5">
        <v>25</v>
      </c>
      <c r="J73" s="5">
        <v>25</v>
      </c>
      <c r="K73" s="28">
        <f t="shared" si="1"/>
        <v>125</v>
      </c>
    </row>
    <row r="74" spans="2:11" ht="15" customHeight="1" thickBot="1">
      <c r="B74" s="27" t="s">
        <v>17</v>
      </c>
      <c r="C74" s="7">
        <v>146398</v>
      </c>
      <c r="D74" s="8" t="str">
        <f>VLOOKUP(C74,'Base licences'!A$1:B$150,2)</f>
        <v>DJEROUAT Cherifa</v>
      </c>
      <c r="E74" s="12" t="s">
        <v>2</v>
      </c>
      <c r="F74" s="5">
        <v>20</v>
      </c>
      <c r="G74" s="5">
        <v>25</v>
      </c>
      <c r="H74" s="5">
        <v>30</v>
      </c>
      <c r="I74" s="5">
        <v>25</v>
      </c>
      <c r="J74" s="5">
        <v>25</v>
      </c>
      <c r="K74" s="28">
        <f t="shared" si="1"/>
        <v>125</v>
      </c>
    </row>
    <row r="75" spans="2:11" ht="15" customHeight="1" thickBot="1">
      <c r="B75" s="27" t="s">
        <v>21</v>
      </c>
      <c r="C75" s="7">
        <v>1028347</v>
      </c>
      <c r="D75" s="8" t="str">
        <f>VLOOKUP(C75,'Base licences'!A$1:B$150,2)</f>
        <v>BOUYAMA Leila</v>
      </c>
      <c r="E75" s="12" t="s">
        <v>2</v>
      </c>
      <c r="F75" s="5">
        <v>10</v>
      </c>
      <c r="G75" s="5">
        <v>15</v>
      </c>
      <c r="H75" s="5">
        <v>25</v>
      </c>
      <c r="I75" s="5">
        <v>10</v>
      </c>
      <c r="J75" s="5">
        <v>15</v>
      </c>
      <c r="K75" s="28">
        <f t="shared" si="1"/>
        <v>75</v>
      </c>
    </row>
    <row r="76" spans="2:11" ht="15" customHeight="1" thickBot="1">
      <c r="B76" s="27" t="s">
        <v>21</v>
      </c>
      <c r="C76" s="7">
        <v>1020456</v>
      </c>
      <c r="D76" s="8" t="str">
        <f>VLOOKUP(C76,'Base licences'!A$1:B$150,2)</f>
        <v>CONTIE Marine</v>
      </c>
      <c r="E76" s="12" t="s">
        <v>2</v>
      </c>
      <c r="F76" s="5">
        <v>10</v>
      </c>
      <c r="G76" s="5">
        <v>15</v>
      </c>
      <c r="H76" s="5">
        <v>25</v>
      </c>
      <c r="I76" s="5">
        <v>10</v>
      </c>
      <c r="J76" s="5">
        <v>15</v>
      </c>
      <c r="K76" s="28">
        <f t="shared" si="1"/>
        <v>75</v>
      </c>
    </row>
    <row r="77" spans="2:11" ht="15" customHeight="1" thickBot="1">
      <c r="B77" s="29" t="s">
        <v>16</v>
      </c>
      <c r="C77" s="11">
        <v>1032728</v>
      </c>
      <c r="D77" s="14" t="str">
        <f>VLOOKUP(C77,'Base licences'!A$1:B$150,2)</f>
        <v>BRIAL VIVIEN</v>
      </c>
      <c r="E77" s="15" t="s">
        <v>3</v>
      </c>
      <c r="F77" s="5">
        <v>10</v>
      </c>
      <c r="G77" s="5">
        <v>20</v>
      </c>
      <c r="H77" s="5">
        <v>20</v>
      </c>
      <c r="I77" s="5">
        <v>20</v>
      </c>
      <c r="J77" s="5">
        <v>15</v>
      </c>
      <c r="K77" s="30">
        <f t="shared" si="1"/>
        <v>85</v>
      </c>
    </row>
    <row r="78" spans="2:11" ht="15" customHeight="1" thickBot="1">
      <c r="B78" s="29" t="s">
        <v>16</v>
      </c>
      <c r="C78" s="11">
        <v>1000139</v>
      </c>
      <c r="D78" s="14" t="str">
        <f>VLOOKUP(C78,'Base licences'!A$1:B$150,2)</f>
        <v>DUMONT THEO</v>
      </c>
      <c r="E78" s="15" t="s">
        <v>3</v>
      </c>
      <c r="F78" s="5">
        <v>15</v>
      </c>
      <c r="G78" s="5">
        <v>15</v>
      </c>
      <c r="H78" s="5">
        <v>25</v>
      </c>
      <c r="I78" s="5">
        <v>20</v>
      </c>
      <c r="J78" s="5">
        <v>15</v>
      </c>
      <c r="K78" s="30">
        <f t="shared" si="1"/>
        <v>90</v>
      </c>
    </row>
    <row r="79" spans="2:11" ht="15" customHeight="1" thickBot="1">
      <c r="B79" s="29" t="s">
        <v>16</v>
      </c>
      <c r="C79" s="11">
        <v>1031019</v>
      </c>
      <c r="D79" s="14" t="str">
        <f>VLOOKUP(C79,'Base licences'!A$1:B$150,2)</f>
        <v>CAHAIS RONAN</v>
      </c>
      <c r="E79" s="15" t="s">
        <v>3</v>
      </c>
      <c r="F79" s="5">
        <v>10</v>
      </c>
      <c r="G79" s="5">
        <v>20</v>
      </c>
      <c r="H79" s="5">
        <v>25</v>
      </c>
      <c r="I79" s="5">
        <v>20</v>
      </c>
      <c r="J79" s="5">
        <v>20</v>
      </c>
      <c r="K79" s="30">
        <f t="shared" si="1"/>
        <v>95</v>
      </c>
    </row>
    <row r="80" spans="2:11" ht="15" customHeight="1" thickBot="1">
      <c r="B80" s="29" t="s">
        <v>16</v>
      </c>
      <c r="C80" s="11">
        <v>1003667</v>
      </c>
      <c r="D80" s="14" t="str">
        <f>VLOOKUP(C80,'Base licences'!A$1:B$150,2)</f>
        <v>GAILLARD VALENTIN</v>
      </c>
      <c r="E80" s="15" t="s">
        <v>3</v>
      </c>
      <c r="F80" s="5">
        <v>15</v>
      </c>
      <c r="G80" s="5">
        <v>15</v>
      </c>
      <c r="H80" s="5">
        <v>25</v>
      </c>
      <c r="I80" s="5">
        <v>30</v>
      </c>
      <c r="J80" s="5">
        <v>20</v>
      </c>
      <c r="K80" s="30">
        <f t="shared" si="1"/>
        <v>105</v>
      </c>
    </row>
    <row r="81" spans="2:11" ht="15" customHeight="1" thickBot="1">
      <c r="B81" s="29" t="s">
        <v>16</v>
      </c>
      <c r="C81" s="11">
        <v>1006367</v>
      </c>
      <c r="D81" s="14" t="str">
        <f>VLOOKUP(C81,'Base licences'!A$1:B$150,2)</f>
        <v>TREVIAUX GAETAN</v>
      </c>
      <c r="E81" s="15" t="s">
        <v>3</v>
      </c>
      <c r="F81" s="5">
        <v>10</v>
      </c>
      <c r="G81" s="5">
        <v>20</v>
      </c>
      <c r="H81" s="5">
        <v>25</v>
      </c>
      <c r="I81" s="5">
        <v>25</v>
      </c>
      <c r="J81" s="5">
        <v>25</v>
      </c>
      <c r="K81" s="30">
        <f t="shared" si="1"/>
        <v>105</v>
      </c>
    </row>
    <row r="82" spans="2:11" ht="15" customHeight="1" thickBot="1">
      <c r="B82" s="29" t="s">
        <v>16</v>
      </c>
      <c r="C82" s="11">
        <v>136028</v>
      </c>
      <c r="D82" s="14" t="str">
        <f>VLOOKUP(C82,'Base licences'!A$1:B$150,2)</f>
        <v>MONNIER HUGO</v>
      </c>
      <c r="E82" s="15" t="s">
        <v>3</v>
      </c>
      <c r="F82" s="5">
        <v>15</v>
      </c>
      <c r="G82" s="5">
        <v>30</v>
      </c>
      <c r="H82" s="5">
        <v>25</v>
      </c>
      <c r="I82" s="5">
        <v>20</v>
      </c>
      <c r="J82" s="5">
        <v>20</v>
      </c>
      <c r="K82" s="30">
        <f t="shared" si="1"/>
        <v>110</v>
      </c>
    </row>
    <row r="83" spans="2:11" ht="15" customHeight="1" thickBot="1">
      <c r="B83" s="29" t="s">
        <v>16</v>
      </c>
      <c r="C83" s="11">
        <v>1002204</v>
      </c>
      <c r="D83" s="14" t="str">
        <f>VLOOKUP(C83,'Base licences'!A$1:B$150,2)</f>
        <v>ASSIE CLEMENT</v>
      </c>
      <c r="E83" s="15" t="s">
        <v>3</v>
      </c>
      <c r="F83" s="5">
        <v>15</v>
      </c>
      <c r="G83" s="5">
        <v>20</v>
      </c>
      <c r="H83" s="5">
        <v>30</v>
      </c>
      <c r="I83" s="5">
        <v>25</v>
      </c>
      <c r="J83" s="5">
        <v>20</v>
      </c>
      <c r="K83" s="30">
        <f t="shared" si="1"/>
        <v>110</v>
      </c>
    </row>
    <row r="84" spans="2:11" ht="15" customHeight="1" thickBot="1">
      <c r="B84" s="29" t="s">
        <v>16</v>
      </c>
      <c r="C84" s="11">
        <v>1035486</v>
      </c>
      <c r="D84" s="14" t="str">
        <f>VLOOKUP(C84,'Base licences'!A$1:B$150,2)</f>
        <v>LIAUBET PIERRE</v>
      </c>
      <c r="E84" s="15" t="s">
        <v>3</v>
      </c>
      <c r="F84" s="5">
        <v>15</v>
      </c>
      <c r="G84" s="5">
        <v>25</v>
      </c>
      <c r="H84" s="5">
        <v>30</v>
      </c>
      <c r="I84" s="5">
        <v>25</v>
      </c>
      <c r="J84" s="5">
        <v>20</v>
      </c>
      <c r="K84" s="30">
        <f t="shared" si="1"/>
        <v>115</v>
      </c>
    </row>
    <row r="85" spans="2:11" ht="15" customHeight="1" thickBot="1">
      <c r="B85" s="29" t="s">
        <v>19</v>
      </c>
      <c r="C85" s="11">
        <v>200506</v>
      </c>
      <c r="D85" s="14" t="str">
        <f>VLOOKUP(C85,'Base licences'!A$1:B$150,2)</f>
        <v>BUFFERNE FLAVEN</v>
      </c>
      <c r="E85" s="15" t="s">
        <v>3</v>
      </c>
      <c r="F85" s="5">
        <v>15</v>
      </c>
      <c r="G85" s="5">
        <v>20</v>
      </c>
      <c r="H85" s="5">
        <v>25</v>
      </c>
      <c r="I85" s="5">
        <v>15</v>
      </c>
      <c r="J85" s="5">
        <v>15</v>
      </c>
      <c r="K85" s="30">
        <f t="shared" si="1"/>
        <v>90</v>
      </c>
    </row>
    <row r="86" spans="2:11" ht="15" customHeight="1" thickBot="1">
      <c r="B86" s="29" t="s">
        <v>19</v>
      </c>
      <c r="C86" s="11">
        <v>646561</v>
      </c>
      <c r="D86" s="14" t="str">
        <f>VLOOKUP(C86,'Base licences'!A$1:B$150,2)</f>
        <v>JARANTON Maxime</v>
      </c>
      <c r="E86" s="15" t="s">
        <v>3</v>
      </c>
      <c r="F86" s="5">
        <v>15</v>
      </c>
      <c r="G86" s="5">
        <v>25</v>
      </c>
      <c r="H86" s="5">
        <v>25</v>
      </c>
      <c r="I86" s="5">
        <v>15</v>
      </c>
      <c r="J86" s="5">
        <v>20</v>
      </c>
      <c r="K86" s="30">
        <f t="shared" si="1"/>
        <v>100</v>
      </c>
    </row>
    <row r="87" spans="2:11" ht="15" customHeight="1" thickBot="1">
      <c r="B87" s="29" t="s">
        <v>14</v>
      </c>
      <c r="C87" s="11">
        <v>1020295</v>
      </c>
      <c r="D87" s="14" t="str">
        <f>VLOOKUP(C87,'Base licences'!A$1:B$150,2)</f>
        <v>LAFFITE SAMUEL</v>
      </c>
      <c r="E87" s="15" t="s">
        <v>3</v>
      </c>
      <c r="F87" s="5">
        <v>10</v>
      </c>
      <c r="G87" s="5">
        <v>20</v>
      </c>
      <c r="H87" s="5">
        <v>30</v>
      </c>
      <c r="I87" s="5">
        <v>25</v>
      </c>
      <c r="J87" s="5">
        <v>25</v>
      </c>
      <c r="K87" s="30">
        <f t="shared" si="1"/>
        <v>110</v>
      </c>
    </row>
    <row r="88" spans="2:11" ht="15" customHeight="1" thickBot="1">
      <c r="B88" s="29" t="s">
        <v>14</v>
      </c>
      <c r="C88" s="11">
        <v>160868</v>
      </c>
      <c r="D88" s="14" t="str">
        <f>VLOOKUP(C88,'Base licences'!A$1:B$150,2)</f>
        <v>DARRIGADE Maxence</v>
      </c>
      <c r="E88" s="15" t="s">
        <v>3</v>
      </c>
      <c r="F88" s="5">
        <v>20</v>
      </c>
      <c r="G88" s="5">
        <v>25</v>
      </c>
      <c r="H88" s="5">
        <v>30</v>
      </c>
      <c r="I88" s="5">
        <v>25</v>
      </c>
      <c r="J88" s="5">
        <v>25</v>
      </c>
      <c r="K88" s="30">
        <f t="shared" si="1"/>
        <v>125</v>
      </c>
    </row>
    <row r="89" spans="2:11" ht="15" customHeight="1" thickBot="1">
      <c r="B89" s="29" t="s">
        <v>14</v>
      </c>
      <c r="C89" s="11">
        <v>719334</v>
      </c>
      <c r="D89" s="14" t="str">
        <f>VLOOKUP(C89,'Base licences'!A$1:B$150,2)</f>
        <v>MIOUZE Aymeric</v>
      </c>
      <c r="E89" s="15" t="s">
        <v>3</v>
      </c>
      <c r="F89" s="5">
        <v>15</v>
      </c>
      <c r="G89" s="5">
        <v>25</v>
      </c>
      <c r="H89" s="5">
        <v>30</v>
      </c>
      <c r="I89" s="5">
        <v>25</v>
      </c>
      <c r="J89" s="5">
        <v>30</v>
      </c>
      <c r="K89" s="30">
        <f t="shared" si="1"/>
        <v>125</v>
      </c>
    </row>
    <row r="90" spans="2:11" ht="15" customHeight="1" thickBot="1">
      <c r="B90" s="29" t="s">
        <v>14</v>
      </c>
      <c r="C90" s="11">
        <v>656951</v>
      </c>
      <c r="D90" s="14" t="str">
        <f>VLOOKUP(C90,'Base licences'!A$1:B$150,2)</f>
        <v>THOMASSEN Robin</v>
      </c>
      <c r="E90" s="15" t="s">
        <v>3</v>
      </c>
      <c r="F90" s="5">
        <v>15</v>
      </c>
      <c r="G90" s="5">
        <v>30</v>
      </c>
      <c r="H90" s="5">
        <v>30</v>
      </c>
      <c r="I90" s="5">
        <v>35</v>
      </c>
      <c r="J90" s="5">
        <v>25</v>
      </c>
      <c r="K90" s="30">
        <f t="shared" si="1"/>
        <v>135</v>
      </c>
    </row>
    <row r="91" spans="2:11" ht="15" customHeight="1" thickBot="1">
      <c r="B91" s="29" t="s">
        <v>14</v>
      </c>
      <c r="C91" s="11">
        <v>160187</v>
      </c>
      <c r="D91" s="14" t="str">
        <f>VLOOKUP(C91,'Base licences'!A$1:B$150,2)</f>
        <v>CLERC AGENOR</v>
      </c>
      <c r="E91" s="15" t="s">
        <v>3</v>
      </c>
      <c r="F91" s="5">
        <v>15</v>
      </c>
      <c r="G91" s="5">
        <v>30</v>
      </c>
      <c r="H91" s="5">
        <v>30</v>
      </c>
      <c r="I91" s="5">
        <v>35</v>
      </c>
      <c r="J91" s="5">
        <v>25</v>
      </c>
      <c r="K91" s="30">
        <f t="shared" si="1"/>
        <v>135</v>
      </c>
    </row>
    <row r="92" spans="2:11" ht="15" customHeight="1" thickBot="1">
      <c r="B92" s="29" t="s">
        <v>14</v>
      </c>
      <c r="C92" s="11">
        <v>598065</v>
      </c>
      <c r="D92" s="14" t="str">
        <f>VLOOKUP(C92,'Base licences'!A$1:B$150,2)</f>
        <v>GWIZDZ Damien</v>
      </c>
      <c r="E92" s="15" t="s">
        <v>3</v>
      </c>
      <c r="F92" s="5">
        <v>20</v>
      </c>
      <c r="G92" s="5">
        <v>30</v>
      </c>
      <c r="H92" s="5">
        <v>35</v>
      </c>
      <c r="I92" s="5">
        <v>35</v>
      </c>
      <c r="J92" s="5">
        <v>30</v>
      </c>
      <c r="K92" s="30">
        <f t="shared" si="1"/>
        <v>150</v>
      </c>
    </row>
    <row r="93" spans="2:11" ht="15" customHeight="1" thickBot="1">
      <c r="B93" s="29" t="s">
        <v>17</v>
      </c>
      <c r="C93" s="11">
        <v>1006111</v>
      </c>
      <c r="D93" s="14" t="str">
        <f>VLOOKUP(C93,'Base licences'!A$1:B$150,2)</f>
        <v>STEPHAN VALENTIN</v>
      </c>
      <c r="E93" s="15" t="s">
        <v>3</v>
      </c>
      <c r="F93" s="5">
        <v>10</v>
      </c>
      <c r="G93" s="5">
        <v>20</v>
      </c>
      <c r="H93" s="5">
        <v>25</v>
      </c>
      <c r="I93" s="5">
        <v>20</v>
      </c>
      <c r="J93" s="5">
        <v>15</v>
      </c>
      <c r="K93" s="30">
        <f t="shared" si="1"/>
        <v>90</v>
      </c>
    </row>
    <row r="94" spans="2:11" ht="15" customHeight="1" thickBot="1">
      <c r="B94" s="29" t="s">
        <v>17</v>
      </c>
      <c r="C94" s="11">
        <v>1029734</v>
      </c>
      <c r="D94" s="14" t="str">
        <f>VLOOKUP(C94,'Base licences'!A$1:B$150,2)</f>
        <v>LANGLOIS FLORIAN</v>
      </c>
      <c r="E94" s="15" t="s">
        <v>3</v>
      </c>
      <c r="F94" s="5">
        <v>20</v>
      </c>
      <c r="G94" s="5">
        <v>15</v>
      </c>
      <c r="H94" s="5">
        <v>30</v>
      </c>
      <c r="I94" s="5">
        <v>10</v>
      </c>
      <c r="J94" s="5">
        <v>15</v>
      </c>
      <c r="K94" s="30">
        <f t="shared" si="1"/>
        <v>90</v>
      </c>
    </row>
    <row r="95" spans="2:11" ht="15" customHeight="1" thickBot="1">
      <c r="B95" s="29" t="s">
        <v>17</v>
      </c>
      <c r="C95" s="11">
        <v>1040731</v>
      </c>
      <c r="D95" s="14" t="str">
        <f>VLOOKUP(C95,'Base licences'!A$1:B$150,2)</f>
        <v>JANY THOMAS</v>
      </c>
      <c r="E95" s="15" t="s">
        <v>3</v>
      </c>
      <c r="F95" s="5">
        <v>10</v>
      </c>
      <c r="G95" s="5">
        <v>15</v>
      </c>
      <c r="H95" s="5">
        <v>30</v>
      </c>
      <c r="I95" s="5">
        <v>20</v>
      </c>
      <c r="J95" s="5">
        <v>20</v>
      </c>
      <c r="K95" s="30">
        <f t="shared" si="1"/>
        <v>95</v>
      </c>
    </row>
    <row r="96" spans="2:11" ht="15" customHeight="1" thickBot="1">
      <c r="B96" s="29" t="s">
        <v>17</v>
      </c>
      <c r="C96" s="11">
        <v>809201</v>
      </c>
      <c r="D96" s="14" t="str">
        <f>VLOOKUP(C96,'Base licences'!A$1:B$150,2)</f>
        <v>BROSSON Thomas</v>
      </c>
      <c r="E96" s="15" t="s">
        <v>3</v>
      </c>
      <c r="F96" s="5">
        <v>20</v>
      </c>
      <c r="G96" s="5">
        <v>20</v>
      </c>
      <c r="H96" s="5">
        <v>25</v>
      </c>
      <c r="I96" s="5">
        <v>25</v>
      </c>
      <c r="J96" s="5">
        <v>20</v>
      </c>
      <c r="K96" s="30">
        <f t="shared" si="1"/>
        <v>110</v>
      </c>
    </row>
    <row r="97" spans="2:11" ht="15" customHeight="1" thickBot="1">
      <c r="B97" s="29" t="s">
        <v>17</v>
      </c>
      <c r="C97" s="11">
        <v>1039202</v>
      </c>
      <c r="D97" s="14" t="str">
        <f>VLOOKUP(C97,'Base licences'!A$1:B$150,2)</f>
        <v>CHEMINAT ROBIN</v>
      </c>
      <c r="E97" s="15" t="s">
        <v>3</v>
      </c>
      <c r="F97" s="5">
        <v>15</v>
      </c>
      <c r="G97" s="5">
        <v>25</v>
      </c>
      <c r="H97" s="5">
        <v>25</v>
      </c>
      <c r="I97" s="5">
        <v>25</v>
      </c>
      <c r="J97" s="5">
        <v>20</v>
      </c>
      <c r="K97" s="30">
        <f t="shared" si="1"/>
        <v>110</v>
      </c>
    </row>
    <row r="98" spans="2:11" ht="15" customHeight="1" thickBot="1">
      <c r="B98" s="29" t="s">
        <v>17</v>
      </c>
      <c r="C98" s="11">
        <v>544986</v>
      </c>
      <c r="D98" s="14" t="str">
        <f>VLOOKUP(C98,'Base licences'!A$1:B$150,2)</f>
        <v>RAMIREZ Hugo</v>
      </c>
      <c r="E98" s="15" t="s">
        <v>3</v>
      </c>
      <c r="F98" s="5">
        <v>20</v>
      </c>
      <c r="G98" s="5">
        <v>30</v>
      </c>
      <c r="H98" s="5">
        <v>30</v>
      </c>
      <c r="I98" s="5">
        <v>25</v>
      </c>
      <c r="J98" s="5">
        <v>20</v>
      </c>
      <c r="K98" s="30">
        <f t="shared" si="1"/>
        <v>125</v>
      </c>
    </row>
    <row r="99" spans="2:11" ht="15" customHeight="1" thickBot="1">
      <c r="B99" s="29" t="s">
        <v>17</v>
      </c>
      <c r="C99" s="11">
        <v>809114</v>
      </c>
      <c r="D99" s="14" t="str">
        <f>VLOOKUP(C99,'Base licences'!A$1:B$150,2)</f>
        <v>ANTRAYGUES Alex</v>
      </c>
      <c r="E99" s="15" t="s">
        <v>3</v>
      </c>
      <c r="F99" s="5">
        <v>20</v>
      </c>
      <c r="G99" s="5">
        <v>20</v>
      </c>
      <c r="H99" s="5">
        <v>30</v>
      </c>
      <c r="I99" s="5">
        <v>35</v>
      </c>
      <c r="J99" s="5">
        <v>25</v>
      </c>
      <c r="K99" s="30">
        <f t="shared" si="1"/>
        <v>130</v>
      </c>
    </row>
    <row r="100" spans="2:11" ht="15" customHeight="1" thickBot="1">
      <c r="B100" s="29" t="s">
        <v>17</v>
      </c>
      <c r="C100" s="11">
        <v>146420</v>
      </c>
      <c r="D100" s="14" t="str">
        <f>VLOOKUP(C100,'Base licences'!A$1:B$150,2)</f>
        <v>MILLON ADRIAN</v>
      </c>
      <c r="E100" s="15" t="s">
        <v>3</v>
      </c>
      <c r="F100" s="5">
        <v>20</v>
      </c>
      <c r="G100" s="5">
        <v>30</v>
      </c>
      <c r="H100" s="5">
        <v>30</v>
      </c>
      <c r="I100" s="5">
        <v>30</v>
      </c>
      <c r="J100" s="5">
        <v>25</v>
      </c>
      <c r="K100" s="30">
        <f t="shared" si="1"/>
        <v>135</v>
      </c>
    </row>
    <row r="101" spans="2:11" ht="15" customHeight="1" thickBot="1">
      <c r="B101" s="29" t="s">
        <v>15</v>
      </c>
      <c r="C101" s="11">
        <v>1019766</v>
      </c>
      <c r="D101" s="14" t="str">
        <f>VLOOKUP(C101,'Base licences'!A$1:B$150,2)</f>
        <v>COURSIERE CHARLES</v>
      </c>
      <c r="E101" s="15" t="s">
        <v>3</v>
      </c>
      <c r="F101" s="5">
        <v>15</v>
      </c>
      <c r="G101" s="5">
        <v>15</v>
      </c>
      <c r="H101" s="5">
        <v>20</v>
      </c>
      <c r="I101" s="5">
        <v>15</v>
      </c>
      <c r="J101" s="5">
        <v>15</v>
      </c>
      <c r="K101" s="30">
        <f t="shared" si="1"/>
        <v>80</v>
      </c>
    </row>
    <row r="102" spans="2:11" ht="15" customHeight="1" thickBot="1">
      <c r="B102" s="29" t="s">
        <v>21</v>
      </c>
      <c r="C102" s="11" t="s">
        <v>23</v>
      </c>
      <c r="D102" s="14" t="str">
        <f>VLOOKUP(C102,'Base licences'!A$1:B$150,2)</f>
        <v>DA CUNHA NELSON</v>
      </c>
      <c r="E102" s="15" t="s">
        <v>3</v>
      </c>
      <c r="F102" s="5">
        <v>10</v>
      </c>
      <c r="G102" s="5">
        <v>15</v>
      </c>
      <c r="H102" s="5">
        <v>20</v>
      </c>
      <c r="I102" s="5">
        <v>20</v>
      </c>
      <c r="J102" s="5">
        <v>20</v>
      </c>
      <c r="K102" s="30">
        <f t="shared" si="1"/>
        <v>85</v>
      </c>
    </row>
    <row r="103" spans="2:11" ht="15" customHeight="1" thickBot="1">
      <c r="B103" s="31" t="s">
        <v>21</v>
      </c>
      <c r="C103" s="32">
        <v>1020463</v>
      </c>
      <c r="D103" s="33" t="str">
        <f>VLOOKUP(C103,'Base licences'!A$1:B$150,2)</f>
        <v>SAUZEDDE BENJAMIN</v>
      </c>
      <c r="E103" s="34" t="s">
        <v>3</v>
      </c>
      <c r="F103" s="35">
        <v>15</v>
      </c>
      <c r="G103" s="35">
        <v>20</v>
      </c>
      <c r="H103" s="35">
        <v>30</v>
      </c>
      <c r="I103" s="35">
        <v>25</v>
      </c>
      <c r="J103" s="35">
        <v>20</v>
      </c>
      <c r="K103" s="36">
        <f t="shared" si="1"/>
        <v>110</v>
      </c>
    </row>
    <row r="104" spans="2:11" ht="15" customHeight="1" thickTop="1">
      <c r="B104" s="16"/>
      <c r="C104" s="17"/>
      <c r="D104" s="18"/>
      <c r="E104" s="18"/>
      <c r="F104" s="19"/>
      <c r="G104" s="19"/>
      <c r="H104" s="19"/>
      <c r="I104" s="19"/>
      <c r="J104" s="19"/>
      <c r="K104" s="20"/>
    </row>
    <row r="105" spans="2:11" ht="15" customHeight="1">
      <c r="B105" s="16"/>
      <c r="C105" s="17"/>
      <c r="D105" s="18"/>
      <c r="E105" s="18"/>
      <c r="F105" s="19"/>
      <c r="G105" s="19"/>
      <c r="H105" s="19"/>
      <c r="I105" s="19"/>
      <c r="J105" s="19"/>
      <c r="K105" s="20"/>
    </row>
    <row r="106" spans="2:11" ht="15" customHeight="1">
      <c r="B106" s="16"/>
      <c r="C106" s="17"/>
      <c r="D106" s="18"/>
      <c r="E106" s="18"/>
      <c r="F106" s="19"/>
      <c r="G106" s="19"/>
      <c r="H106" s="19"/>
      <c r="I106" s="19"/>
      <c r="J106" s="19"/>
      <c r="K106" s="20"/>
    </row>
    <row r="107" spans="2:11" ht="15" customHeight="1">
      <c r="B107" s="16"/>
      <c r="C107" s="17"/>
      <c r="D107" s="18"/>
      <c r="E107" s="18"/>
      <c r="F107" s="19"/>
      <c r="G107" s="19"/>
      <c r="H107" s="19"/>
      <c r="I107" s="19"/>
      <c r="J107" s="19"/>
      <c r="K107" s="20"/>
    </row>
    <row r="108" spans="2:11" ht="15" customHeight="1">
      <c r="B108" s="16"/>
      <c r="C108" s="17"/>
      <c r="D108" s="18"/>
      <c r="E108" s="18"/>
      <c r="F108" s="19"/>
      <c r="G108" s="19"/>
      <c r="H108" s="19"/>
      <c r="I108" s="19"/>
      <c r="J108" s="19"/>
      <c r="K108" s="20"/>
    </row>
    <row r="109" spans="2:11" ht="15" customHeight="1">
      <c r="B109" s="16"/>
      <c r="C109" s="17"/>
      <c r="D109" s="18"/>
      <c r="E109" s="18"/>
      <c r="F109" s="19"/>
      <c r="G109" s="19"/>
      <c r="H109" s="19"/>
      <c r="I109" s="19"/>
      <c r="J109" s="19"/>
      <c r="K109" s="20"/>
    </row>
    <row r="110" spans="2:11" ht="15" customHeight="1">
      <c r="B110" s="16"/>
      <c r="C110" s="17"/>
      <c r="D110" s="18"/>
      <c r="E110" s="18"/>
      <c r="F110" s="19"/>
      <c r="G110" s="19"/>
      <c r="H110" s="19"/>
      <c r="I110" s="19"/>
      <c r="J110" s="19"/>
      <c r="K110" s="20"/>
    </row>
    <row r="111" spans="2:11" ht="15" customHeight="1">
      <c r="B111" s="16"/>
      <c r="C111" s="17"/>
      <c r="D111" s="18"/>
      <c r="E111" s="18"/>
      <c r="F111" s="19"/>
      <c r="G111" s="19"/>
      <c r="H111" s="19"/>
      <c r="I111" s="19"/>
      <c r="J111" s="19"/>
      <c r="K111" s="20"/>
    </row>
    <row r="112" spans="2:11" ht="15" customHeight="1">
      <c r="B112" s="16"/>
      <c r="C112" s="17"/>
      <c r="D112" s="18"/>
      <c r="E112" s="18"/>
      <c r="F112" s="19"/>
      <c r="G112" s="19"/>
      <c r="H112" s="19"/>
      <c r="I112" s="19"/>
      <c r="J112" s="19"/>
      <c r="K112" s="20"/>
    </row>
    <row r="113" spans="2:11" ht="15" customHeight="1">
      <c r="B113" s="16"/>
      <c r="C113" s="17"/>
      <c r="D113" s="18"/>
      <c r="E113" s="18"/>
      <c r="F113" s="19"/>
      <c r="G113" s="19"/>
      <c r="H113" s="19"/>
      <c r="I113" s="19"/>
      <c r="J113" s="19"/>
      <c r="K113" s="20"/>
    </row>
    <row r="114" spans="2:11" ht="15" customHeight="1">
      <c r="B114" s="16"/>
      <c r="C114" s="17"/>
      <c r="D114" s="18"/>
      <c r="E114" s="18"/>
      <c r="F114" s="19"/>
      <c r="G114" s="19"/>
      <c r="H114" s="19"/>
      <c r="I114" s="19"/>
      <c r="J114" s="19"/>
      <c r="K114" s="20"/>
    </row>
    <row r="115" spans="2:11" ht="15" customHeight="1">
      <c r="B115" s="16"/>
      <c r="C115" s="17"/>
      <c r="D115" s="18"/>
      <c r="E115" s="18"/>
      <c r="F115" s="19"/>
      <c r="G115" s="19"/>
      <c r="H115" s="19"/>
      <c r="I115" s="19"/>
      <c r="J115" s="19"/>
      <c r="K115" s="20"/>
    </row>
    <row r="116" spans="2:11" ht="15" customHeight="1">
      <c r="B116" s="16"/>
      <c r="C116" s="17"/>
      <c r="D116" s="18"/>
      <c r="E116" s="18"/>
      <c r="F116" s="19"/>
      <c r="G116" s="19"/>
      <c r="H116" s="19"/>
      <c r="I116" s="19"/>
      <c r="J116" s="19"/>
      <c r="K116" s="20"/>
    </row>
    <row r="117" spans="2:11" ht="15" customHeight="1">
      <c r="B117" s="16"/>
      <c r="C117" s="17"/>
      <c r="D117" s="18"/>
      <c r="E117" s="18"/>
      <c r="F117" s="19"/>
      <c r="G117" s="19"/>
      <c r="H117" s="19"/>
      <c r="I117" s="19"/>
      <c r="J117" s="19"/>
      <c r="K117" s="20"/>
    </row>
    <row r="118" spans="2:11" ht="15" customHeight="1">
      <c r="B118" s="16"/>
      <c r="C118" s="17"/>
      <c r="D118" s="18"/>
      <c r="E118" s="18"/>
      <c r="F118" s="19"/>
      <c r="G118" s="19"/>
      <c r="H118" s="19"/>
      <c r="I118" s="19"/>
      <c r="J118" s="19"/>
      <c r="K118" s="20"/>
    </row>
    <row r="119" spans="2:11" ht="15" customHeight="1">
      <c r="B119" s="16"/>
      <c r="C119" s="17"/>
      <c r="D119" s="18"/>
      <c r="E119" s="18"/>
      <c r="F119" s="19"/>
      <c r="G119" s="19"/>
      <c r="H119" s="19"/>
      <c r="I119" s="19"/>
      <c r="J119" s="19"/>
      <c r="K119" s="20"/>
    </row>
    <row r="120" spans="2:11" ht="15" customHeight="1">
      <c r="B120" s="16"/>
      <c r="C120" s="17"/>
      <c r="D120" s="18"/>
      <c r="E120" s="18"/>
      <c r="F120" s="19"/>
      <c r="G120" s="19"/>
      <c r="H120" s="19"/>
      <c r="I120" s="19"/>
      <c r="J120" s="19"/>
      <c r="K120" s="20"/>
    </row>
    <row r="121" spans="2:11" ht="15" customHeight="1">
      <c r="B121" s="16"/>
      <c r="C121" s="17"/>
      <c r="D121" s="18"/>
      <c r="E121" s="18"/>
      <c r="F121" s="19"/>
      <c r="G121" s="19"/>
      <c r="H121" s="19"/>
      <c r="I121" s="19"/>
      <c r="J121" s="19"/>
      <c r="K121" s="20"/>
    </row>
    <row r="122" spans="2:11" ht="15" customHeight="1">
      <c r="B122" s="16"/>
      <c r="C122" s="17"/>
      <c r="D122" s="18"/>
      <c r="E122" s="18"/>
      <c r="F122" s="19"/>
      <c r="G122" s="19"/>
      <c r="H122" s="19"/>
      <c r="I122" s="19"/>
      <c r="J122" s="19"/>
      <c r="K122" s="20"/>
    </row>
    <row r="123" spans="2:11" ht="15" customHeight="1">
      <c r="B123" s="16"/>
      <c r="C123" s="17"/>
      <c r="D123" s="18"/>
      <c r="E123" s="18"/>
      <c r="F123" s="19"/>
      <c r="G123" s="19"/>
      <c r="H123" s="19"/>
      <c r="I123" s="19"/>
      <c r="J123" s="19"/>
      <c r="K123" s="20"/>
    </row>
    <row r="124" spans="2:11" ht="15" customHeight="1">
      <c r="B124" s="16"/>
      <c r="C124" s="17"/>
      <c r="D124" s="18"/>
      <c r="E124" s="18"/>
      <c r="F124" s="19"/>
      <c r="G124" s="19"/>
      <c r="H124" s="19"/>
      <c r="I124" s="19"/>
      <c r="J124" s="19"/>
      <c r="K124" s="20"/>
    </row>
    <row r="125" spans="2:11" ht="15" customHeight="1">
      <c r="B125" s="16"/>
      <c r="C125" s="17"/>
      <c r="D125" s="18"/>
      <c r="E125" s="18"/>
      <c r="F125" s="19"/>
      <c r="G125" s="19"/>
      <c r="H125" s="19"/>
      <c r="I125" s="19"/>
      <c r="J125" s="19"/>
      <c r="K125" s="20"/>
    </row>
    <row r="126" spans="2:11" ht="15" customHeight="1">
      <c r="B126" s="16"/>
      <c r="C126" s="17"/>
      <c r="D126" s="18"/>
      <c r="E126" s="18"/>
      <c r="F126" s="19"/>
      <c r="G126" s="19"/>
      <c r="H126" s="19"/>
      <c r="I126" s="19"/>
      <c r="J126" s="19"/>
      <c r="K126" s="20"/>
    </row>
    <row r="127" spans="2:11" ht="15" customHeight="1">
      <c r="B127" s="16"/>
      <c r="C127" s="17"/>
      <c r="D127" s="18"/>
      <c r="E127" s="18"/>
      <c r="F127" s="19"/>
      <c r="G127" s="19"/>
      <c r="H127" s="19"/>
      <c r="I127" s="19"/>
      <c r="J127" s="19"/>
      <c r="K127" s="20"/>
    </row>
    <row r="128" spans="2:11" ht="15" customHeight="1">
      <c r="B128" s="16"/>
      <c r="C128" s="17"/>
      <c r="D128" s="18"/>
      <c r="E128" s="18"/>
      <c r="F128" s="19"/>
      <c r="G128" s="19"/>
      <c r="H128" s="19"/>
      <c r="I128" s="19"/>
      <c r="J128" s="19"/>
      <c r="K128" s="20"/>
    </row>
    <row r="129" spans="2:11" ht="15" customHeight="1">
      <c r="B129" s="16"/>
      <c r="C129" s="17"/>
      <c r="D129" s="18"/>
      <c r="E129" s="18"/>
      <c r="F129" s="19"/>
      <c r="G129" s="19"/>
      <c r="H129" s="19"/>
      <c r="I129" s="19"/>
      <c r="J129" s="19"/>
      <c r="K129" s="20"/>
    </row>
    <row r="130" spans="2:11" ht="15" customHeight="1">
      <c r="B130" s="16"/>
      <c r="C130" s="17"/>
      <c r="D130" s="18"/>
      <c r="E130" s="18"/>
      <c r="F130" s="19"/>
      <c r="G130" s="19"/>
      <c r="H130" s="19"/>
      <c r="I130" s="19"/>
      <c r="J130" s="19"/>
      <c r="K130" s="20"/>
    </row>
    <row r="131" spans="2:11" ht="15" customHeight="1">
      <c r="B131" s="16"/>
      <c r="C131" s="17"/>
      <c r="D131" s="18"/>
      <c r="E131" s="18"/>
      <c r="F131" s="19"/>
      <c r="G131" s="19"/>
      <c r="H131" s="19"/>
      <c r="I131" s="19"/>
      <c r="J131" s="19"/>
      <c r="K131" s="20"/>
    </row>
    <row r="132" spans="2:11" ht="15" customHeight="1">
      <c r="B132" s="16"/>
      <c r="C132" s="17"/>
      <c r="D132" s="18"/>
      <c r="E132" s="18"/>
      <c r="F132" s="19"/>
      <c r="G132" s="19"/>
      <c r="H132" s="19"/>
      <c r="I132" s="19"/>
      <c r="J132" s="19"/>
      <c r="K132" s="20"/>
    </row>
    <row r="133" spans="2:11" ht="15" customHeight="1">
      <c r="B133" s="16"/>
      <c r="C133" s="17"/>
      <c r="D133" s="18"/>
      <c r="E133" s="18"/>
      <c r="F133" s="19"/>
      <c r="G133" s="19"/>
      <c r="H133" s="19"/>
      <c r="I133" s="19"/>
      <c r="J133" s="19"/>
      <c r="K133" s="20"/>
    </row>
    <row r="134" spans="2:11" ht="15" customHeight="1">
      <c r="B134" s="16"/>
      <c r="C134" s="17"/>
      <c r="D134" s="18"/>
      <c r="E134" s="18"/>
      <c r="F134" s="19"/>
      <c r="G134" s="19"/>
      <c r="H134" s="19"/>
      <c r="I134" s="19"/>
      <c r="J134" s="19"/>
      <c r="K134" s="20"/>
    </row>
    <row r="135" spans="2:11" ht="15" customHeight="1">
      <c r="B135" s="16"/>
      <c r="C135" s="17"/>
      <c r="D135" s="18"/>
      <c r="E135" s="18"/>
      <c r="F135" s="19"/>
      <c r="G135" s="19"/>
      <c r="H135" s="19"/>
      <c r="I135" s="19"/>
      <c r="J135" s="19"/>
      <c r="K135" s="20"/>
    </row>
    <row r="136" spans="2:11" ht="15" customHeight="1">
      <c r="B136" s="16"/>
      <c r="C136" s="17"/>
      <c r="D136" s="18"/>
      <c r="E136" s="18"/>
      <c r="F136" s="19"/>
      <c r="G136" s="19"/>
      <c r="H136" s="19"/>
      <c r="I136" s="19"/>
      <c r="J136" s="19"/>
      <c r="K136" s="20"/>
    </row>
    <row r="137" spans="2:11" ht="15" customHeight="1">
      <c r="B137" s="16"/>
      <c r="C137" s="17"/>
      <c r="D137" s="18"/>
      <c r="E137" s="18"/>
      <c r="F137" s="19"/>
      <c r="G137" s="19"/>
      <c r="H137" s="19"/>
      <c r="I137" s="19"/>
      <c r="J137" s="19"/>
      <c r="K137" s="20"/>
    </row>
    <row r="138" spans="2:11" ht="15" customHeight="1">
      <c r="B138" s="16"/>
      <c r="C138" s="17"/>
      <c r="D138" s="18"/>
      <c r="E138" s="18"/>
      <c r="F138" s="19"/>
      <c r="G138" s="19"/>
      <c r="H138" s="19"/>
      <c r="I138" s="19"/>
      <c r="J138" s="19"/>
      <c r="K138" s="20"/>
    </row>
    <row r="139" spans="2:11" ht="15" customHeight="1">
      <c r="B139" s="16"/>
      <c r="C139" s="17"/>
      <c r="D139" s="18"/>
      <c r="E139" s="18"/>
      <c r="F139" s="19"/>
      <c r="G139" s="19"/>
      <c r="H139" s="19"/>
      <c r="I139" s="19"/>
      <c r="J139" s="19"/>
      <c r="K139" s="20"/>
    </row>
    <row r="140" spans="2:11" ht="15" customHeight="1">
      <c r="B140" s="16"/>
      <c r="C140" s="17"/>
      <c r="D140" s="18"/>
      <c r="E140" s="18"/>
      <c r="F140" s="19"/>
      <c r="G140" s="19"/>
      <c r="H140" s="19"/>
      <c r="I140" s="19"/>
      <c r="J140" s="19"/>
      <c r="K140" s="20"/>
    </row>
    <row r="141" spans="2:11" ht="15" customHeight="1">
      <c r="B141" s="16"/>
      <c r="C141" s="17"/>
      <c r="D141" s="18"/>
      <c r="E141" s="18"/>
      <c r="F141" s="19"/>
      <c r="G141" s="19"/>
      <c r="H141" s="19"/>
      <c r="I141" s="19"/>
      <c r="J141" s="19"/>
      <c r="K141" s="20"/>
    </row>
    <row r="142" spans="2:11" ht="15" customHeight="1">
      <c r="B142" s="16"/>
      <c r="C142" s="17"/>
      <c r="D142" s="18"/>
      <c r="E142" s="18"/>
      <c r="F142" s="19"/>
      <c r="G142" s="19"/>
      <c r="H142" s="19"/>
      <c r="I142" s="19"/>
      <c r="J142" s="19"/>
      <c r="K142" s="20"/>
    </row>
    <row r="143" spans="2:11" ht="15" customHeight="1">
      <c r="B143" s="16"/>
      <c r="C143" s="17"/>
      <c r="D143" s="18"/>
      <c r="E143" s="18"/>
      <c r="F143" s="19"/>
      <c r="G143" s="19"/>
      <c r="H143" s="19"/>
      <c r="I143" s="19"/>
      <c r="J143" s="19"/>
      <c r="K143" s="20"/>
    </row>
    <row r="144" spans="2:11" ht="15" customHeight="1">
      <c r="B144" s="16"/>
      <c r="C144" s="17"/>
      <c r="D144" s="18"/>
      <c r="E144" s="18"/>
      <c r="F144" s="19"/>
      <c r="G144" s="19"/>
      <c r="H144" s="19"/>
      <c r="I144" s="19"/>
      <c r="J144" s="19"/>
      <c r="K144" s="20"/>
    </row>
    <row r="145" spans="2:11" ht="15" customHeight="1">
      <c r="B145" s="16"/>
      <c r="C145" s="17"/>
      <c r="D145" s="18"/>
      <c r="E145" s="18"/>
      <c r="F145" s="19"/>
      <c r="G145" s="19"/>
      <c r="H145" s="19"/>
      <c r="I145" s="19"/>
      <c r="J145" s="19"/>
      <c r="K145" s="20"/>
    </row>
    <row r="146" spans="2:11" ht="15" customHeight="1">
      <c r="B146" s="16"/>
      <c r="C146" s="17"/>
      <c r="D146" s="18"/>
      <c r="E146" s="18"/>
      <c r="F146" s="19"/>
      <c r="G146" s="19"/>
      <c r="H146" s="19"/>
      <c r="I146" s="19"/>
      <c r="J146" s="19"/>
      <c r="K146" s="20"/>
    </row>
    <row r="147" spans="2:11" ht="15" customHeight="1">
      <c r="B147" s="16"/>
      <c r="C147" s="17"/>
      <c r="D147" s="18"/>
      <c r="E147" s="18"/>
      <c r="F147" s="19"/>
      <c r="G147" s="19"/>
      <c r="H147" s="19"/>
      <c r="I147" s="19"/>
      <c r="J147" s="19"/>
      <c r="K147" s="20"/>
    </row>
    <row r="148" spans="2:11" ht="15" customHeight="1">
      <c r="B148" s="16"/>
      <c r="C148" s="17"/>
      <c r="D148" s="18"/>
      <c r="E148" s="18"/>
      <c r="F148" s="19"/>
      <c r="G148" s="19"/>
      <c r="H148" s="19"/>
      <c r="I148" s="19"/>
      <c r="J148" s="19"/>
      <c r="K148" s="20"/>
    </row>
    <row r="149" spans="2:11" ht="15" customHeight="1">
      <c r="B149" s="16"/>
      <c r="C149" s="17"/>
      <c r="D149" s="18"/>
      <c r="E149" s="18"/>
      <c r="F149" s="19"/>
      <c r="G149" s="19"/>
      <c r="H149" s="19"/>
      <c r="I149" s="19"/>
      <c r="J149" s="19"/>
      <c r="K149" s="20"/>
    </row>
    <row r="150" spans="2:11" ht="15" customHeight="1">
      <c r="B150" s="16"/>
      <c r="C150" s="17"/>
      <c r="D150" s="18"/>
      <c r="E150" s="18"/>
      <c r="F150" s="19"/>
      <c r="G150" s="19"/>
      <c r="H150" s="19"/>
      <c r="I150" s="19"/>
      <c r="J150" s="19"/>
      <c r="K150" s="20"/>
    </row>
    <row r="151" spans="2:11" ht="15" customHeight="1">
      <c r="B151" s="16"/>
      <c r="C151" s="17"/>
      <c r="D151" s="18"/>
      <c r="E151" s="18"/>
      <c r="F151" s="19"/>
      <c r="G151" s="19"/>
      <c r="H151" s="19"/>
      <c r="I151" s="19"/>
      <c r="J151" s="19"/>
      <c r="K151" s="20"/>
    </row>
    <row r="152" spans="2:11" ht="15" customHeight="1">
      <c r="B152" s="16"/>
      <c r="C152" s="17"/>
      <c r="D152" s="18"/>
      <c r="E152" s="18"/>
      <c r="F152" s="19"/>
      <c r="G152" s="19"/>
      <c r="H152" s="19"/>
      <c r="I152" s="19"/>
      <c r="J152" s="19"/>
      <c r="K152" s="20"/>
    </row>
    <row r="153" spans="2:11" ht="15" customHeight="1">
      <c r="B153" s="16"/>
      <c r="C153" s="17"/>
      <c r="D153" s="18"/>
      <c r="E153" s="18"/>
      <c r="F153" s="19"/>
      <c r="G153" s="19"/>
      <c r="H153" s="19"/>
      <c r="I153" s="19"/>
      <c r="J153" s="19"/>
      <c r="K153" s="20"/>
    </row>
    <row r="154" spans="2:11" ht="15" customHeight="1">
      <c r="B154" s="16"/>
      <c r="C154" s="17"/>
      <c r="D154" s="18"/>
      <c r="E154" s="18"/>
      <c r="F154" s="19"/>
      <c r="G154" s="19"/>
      <c r="H154" s="19"/>
      <c r="I154" s="19"/>
      <c r="J154" s="19"/>
      <c r="K154" s="20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20"/>
  <sheetViews>
    <sheetView workbookViewId="0" topLeftCell="A1">
      <selection activeCell="G25" sqref="G25"/>
    </sheetView>
  </sheetViews>
  <sheetFormatPr defaultColWidth="11.421875" defaultRowHeight="12.75"/>
  <cols>
    <col min="1" max="1" width="12.57421875" style="0" customWidth="1"/>
    <col min="2" max="2" width="6.421875" style="0" customWidth="1"/>
    <col min="3" max="3" width="13.57421875" style="0" bestFit="1" customWidth="1"/>
    <col min="4" max="4" width="20.8515625" style="0" customWidth="1"/>
    <col min="5" max="5" width="5.00390625" style="0" customWidth="1"/>
    <col min="6" max="6" width="7.28125" style="0" customWidth="1"/>
    <col min="7" max="7" width="10.7109375" style="0" customWidth="1"/>
    <col min="8" max="8" width="9.28125" style="0" customWidth="1"/>
    <col min="9" max="9" width="8.57421875" style="0" customWidth="1"/>
    <col min="10" max="10" width="8.28125" style="0" customWidth="1"/>
    <col min="11" max="11" width="9.28125" style="0" customWidth="1"/>
    <col min="12" max="12" width="6.28125" style="0" customWidth="1"/>
    <col min="13" max="16384" width="12.57421875" style="0" customWidth="1"/>
  </cols>
  <sheetData>
    <row r="1" ht="13.5" thickBot="1"/>
    <row r="2" spans="2:11" ht="27" thickBot="1" thickTop="1">
      <c r="B2" s="21" t="s">
        <v>4</v>
      </c>
      <c r="C2" s="22" t="s">
        <v>5</v>
      </c>
      <c r="D2" s="23" t="s">
        <v>6</v>
      </c>
      <c r="E2" s="24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6" t="s">
        <v>13</v>
      </c>
    </row>
    <row r="3" spans="2:11" ht="13.5" thickBot="1">
      <c r="B3" s="27" t="s">
        <v>16</v>
      </c>
      <c r="C3" s="11" t="s">
        <v>18</v>
      </c>
      <c r="D3" s="8" t="str">
        <f>VLOOKUP(C3,'Base licences'!A$1:B$150,2)</f>
        <v>SCHIOSELLI PIA</v>
      </c>
      <c r="E3" s="12" t="s">
        <v>0</v>
      </c>
      <c r="F3" s="6">
        <v>10</v>
      </c>
      <c r="G3" s="6">
        <v>10</v>
      </c>
      <c r="H3" s="6">
        <v>25</v>
      </c>
      <c r="I3" s="6">
        <v>10</v>
      </c>
      <c r="J3" s="6">
        <v>10</v>
      </c>
      <c r="K3" s="28">
        <f aca="true" t="shared" si="0" ref="K3:K20">F3+G3+H3+I3+J3</f>
        <v>65</v>
      </c>
    </row>
    <row r="4" spans="2:11" ht="13.5" thickBot="1">
      <c r="B4" s="27" t="s">
        <v>16</v>
      </c>
      <c r="C4" s="11">
        <v>1031010</v>
      </c>
      <c r="D4" s="8" t="str">
        <f>VLOOKUP(C4,'Base licences'!A$1:B$150,2)</f>
        <v>LAC EMELINE</v>
      </c>
      <c r="E4" s="12" t="s">
        <v>0</v>
      </c>
      <c r="F4" s="6">
        <v>10</v>
      </c>
      <c r="G4" s="6">
        <v>20</v>
      </c>
      <c r="H4" s="6">
        <v>20</v>
      </c>
      <c r="I4" s="6">
        <v>5</v>
      </c>
      <c r="J4" s="6">
        <v>10</v>
      </c>
      <c r="K4" s="28">
        <f t="shared" si="0"/>
        <v>65</v>
      </c>
    </row>
    <row r="5" spans="2:11" ht="13.5" thickBot="1">
      <c r="B5" s="27" t="s">
        <v>16</v>
      </c>
      <c r="C5" s="11">
        <v>1000696</v>
      </c>
      <c r="D5" s="8" t="str">
        <f>VLOOKUP(C5,'Base licences'!A$1:B$150,2)</f>
        <v>GIBELIN LOUISON</v>
      </c>
      <c r="E5" s="12" t="s">
        <v>0</v>
      </c>
      <c r="F5" s="6">
        <v>10</v>
      </c>
      <c r="G5" s="6">
        <v>10</v>
      </c>
      <c r="H5" s="6">
        <v>20</v>
      </c>
      <c r="I5" s="6">
        <v>10</v>
      </c>
      <c r="J5" s="6">
        <v>15</v>
      </c>
      <c r="K5" s="28">
        <f t="shared" si="0"/>
        <v>65</v>
      </c>
    </row>
    <row r="6" spans="2:11" ht="13.5" thickBot="1">
      <c r="B6" s="27" t="s">
        <v>16</v>
      </c>
      <c r="C6" s="11">
        <v>1022351</v>
      </c>
      <c r="D6" s="8" t="str">
        <f>VLOOKUP(C6,'Base licences'!A$1:B$150,2)</f>
        <v>SENAUD JENNIFER</v>
      </c>
      <c r="E6" s="12" t="s">
        <v>0</v>
      </c>
      <c r="F6" s="6">
        <v>10</v>
      </c>
      <c r="G6" s="6">
        <v>15</v>
      </c>
      <c r="H6" s="6">
        <v>25</v>
      </c>
      <c r="I6" s="6">
        <v>10</v>
      </c>
      <c r="J6" s="6">
        <v>10</v>
      </c>
      <c r="K6" s="28">
        <f t="shared" si="0"/>
        <v>70</v>
      </c>
    </row>
    <row r="7" spans="2:12" ht="13.5" thickBot="1">
      <c r="B7" s="27" t="s">
        <v>16</v>
      </c>
      <c r="C7" s="11">
        <v>1022335</v>
      </c>
      <c r="D7" s="8" t="str">
        <f>VLOOKUP(C7,'Base licences'!A$1:B$150,2)</f>
        <v>DELMAS CHLOE</v>
      </c>
      <c r="E7" s="12" t="s">
        <v>0</v>
      </c>
      <c r="F7" s="5">
        <v>15</v>
      </c>
      <c r="G7" s="5">
        <v>15</v>
      </c>
      <c r="H7" s="5">
        <v>25</v>
      </c>
      <c r="I7" s="5">
        <v>15</v>
      </c>
      <c r="J7" s="5">
        <v>15</v>
      </c>
      <c r="K7" s="28">
        <f t="shared" si="0"/>
        <v>85</v>
      </c>
      <c r="L7">
        <f>K7+K6+K5+K4</f>
        <v>285</v>
      </c>
    </row>
    <row r="8" spans="2:11" ht="13.5" thickBot="1">
      <c r="B8" s="27" t="s">
        <v>19</v>
      </c>
      <c r="C8" s="11">
        <v>1006510</v>
      </c>
      <c r="D8" s="8" t="str">
        <f>VLOOKUP(C8,'Base licences'!A$1:B$150,2)</f>
        <v>SENELAR MARGAUX</v>
      </c>
      <c r="E8" s="12" t="s">
        <v>0</v>
      </c>
      <c r="F8" s="6">
        <v>10</v>
      </c>
      <c r="G8" s="6">
        <v>10</v>
      </c>
      <c r="H8" s="6">
        <v>20</v>
      </c>
      <c r="I8" s="6">
        <v>5</v>
      </c>
      <c r="J8" s="6">
        <v>15</v>
      </c>
      <c r="K8" s="28">
        <f t="shared" si="0"/>
        <v>60</v>
      </c>
    </row>
    <row r="9" spans="2:11" ht="13.5" thickBot="1">
      <c r="B9" s="27" t="s">
        <v>14</v>
      </c>
      <c r="C9" s="11">
        <v>1020335</v>
      </c>
      <c r="D9" s="8" t="str">
        <f>VLOOKUP(C9,'Base licences'!A$1:B$150,2)</f>
        <v>BOITIER MARJORIE</v>
      </c>
      <c r="E9" s="12" t="s">
        <v>0</v>
      </c>
      <c r="F9" s="5">
        <v>10</v>
      </c>
      <c r="G9" s="5">
        <v>10</v>
      </c>
      <c r="H9" s="5">
        <v>15</v>
      </c>
      <c r="I9" s="5">
        <v>10</v>
      </c>
      <c r="J9" s="5">
        <v>10</v>
      </c>
      <c r="K9" s="28">
        <f t="shared" si="0"/>
        <v>55</v>
      </c>
    </row>
    <row r="10" spans="2:11" ht="13.5" thickBot="1">
      <c r="B10" s="27" t="s">
        <v>14</v>
      </c>
      <c r="C10" s="11">
        <v>1020322</v>
      </c>
      <c r="D10" s="8" t="str">
        <f>VLOOKUP(C10,'Base licences'!A$1:B$150,2)</f>
        <v>GINES CLARA</v>
      </c>
      <c r="E10" s="12" t="s">
        <v>0</v>
      </c>
      <c r="F10" s="6">
        <v>10</v>
      </c>
      <c r="G10" s="6">
        <v>20</v>
      </c>
      <c r="H10" s="6">
        <v>20</v>
      </c>
      <c r="I10" s="6">
        <v>10</v>
      </c>
      <c r="J10" s="6">
        <v>10</v>
      </c>
      <c r="K10" s="28">
        <f t="shared" si="0"/>
        <v>70</v>
      </c>
    </row>
    <row r="11" spans="2:11" ht="13.5" thickBot="1">
      <c r="B11" s="27" t="s">
        <v>14</v>
      </c>
      <c r="C11" s="11">
        <v>698054</v>
      </c>
      <c r="D11" s="8" t="str">
        <f>VLOOKUP(C11,'Base licences'!A$1:B$150,2)</f>
        <v>ROULON ALICE</v>
      </c>
      <c r="E11" s="12" t="s">
        <v>0</v>
      </c>
      <c r="F11" s="6">
        <v>10</v>
      </c>
      <c r="G11" s="6">
        <v>15</v>
      </c>
      <c r="H11" s="6">
        <v>20</v>
      </c>
      <c r="I11" s="6">
        <v>15</v>
      </c>
      <c r="J11" s="6">
        <v>15</v>
      </c>
      <c r="K11" s="28">
        <f t="shared" si="0"/>
        <v>75</v>
      </c>
    </row>
    <row r="12" spans="2:11" ht="13.5" thickBot="1">
      <c r="B12" s="27" t="s">
        <v>14</v>
      </c>
      <c r="C12" s="11">
        <v>549200</v>
      </c>
      <c r="D12" s="8" t="str">
        <f>VLOOKUP(C12,'Base licences'!A$1:B$150,2)</f>
        <v>MATHON SUZANNE</v>
      </c>
      <c r="E12" s="12" t="s">
        <v>0</v>
      </c>
      <c r="F12" s="6">
        <v>15</v>
      </c>
      <c r="G12" s="6">
        <v>25</v>
      </c>
      <c r="H12" s="6">
        <v>25</v>
      </c>
      <c r="I12" s="6">
        <v>10</v>
      </c>
      <c r="J12" s="6">
        <v>15</v>
      </c>
      <c r="K12" s="28">
        <f t="shared" si="0"/>
        <v>90</v>
      </c>
    </row>
    <row r="13" spans="2:12" ht="13.5" thickBot="1">
      <c r="B13" s="27" t="s">
        <v>14</v>
      </c>
      <c r="C13" s="11">
        <v>162270</v>
      </c>
      <c r="D13" s="8" t="str">
        <f>VLOOKUP(C13,'Base licences'!A$1:B$150,2)</f>
        <v>GWIZDZ CHLOE</v>
      </c>
      <c r="E13" s="12" t="s">
        <v>0</v>
      </c>
      <c r="F13" s="6">
        <v>15</v>
      </c>
      <c r="G13" s="6">
        <v>35</v>
      </c>
      <c r="H13" s="6">
        <v>25</v>
      </c>
      <c r="I13" s="6">
        <v>20</v>
      </c>
      <c r="J13" s="6">
        <v>25</v>
      </c>
      <c r="K13" s="28">
        <f t="shared" si="0"/>
        <v>120</v>
      </c>
      <c r="L13">
        <f>K13+K12+K11+K10</f>
        <v>355</v>
      </c>
    </row>
    <row r="14" spans="2:11" ht="13.5" thickBot="1">
      <c r="B14" s="27" t="s">
        <v>17</v>
      </c>
      <c r="C14" s="7">
        <v>1006134</v>
      </c>
      <c r="D14" s="8" t="str">
        <f>VLOOKUP(C14,'Base licences'!A$1:B$150,2)</f>
        <v>DOULE LOUISE</v>
      </c>
      <c r="E14" s="12" t="s">
        <v>0</v>
      </c>
      <c r="F14" s="5">
        <v>10</v>
      </c>
      <c r="G14" s="5">
        <v>15</v>
      </c>
      <c r="H14" s="5">
        <v>25</v>
      </c>
      <c r="I14" s="5">
        <v>10</v>
      </c>
      <c r="J14" s="5">
        <v>10</v>
      </c>
      <c r="K14" s="28">
        <f t="shared" si="0"/>
        <v>70</v>
      </c>
    </row>
    <row r="15" spans="2:11" ht="13.5" thickBot="1">
      <c r="B15" s="27" t="s">
        <v>17</v>
      </c>
      <c r="C15" s="7">
        <v>1045998</v>
      </c>
      <c r="D15" s="8" t="str">
        <f>VLOOKUP(C15,'Base licences'!A$1:B$150,2)</f>
        <v>KASPRZAK HALIMA</v>
      </c>
      <c r="E15" s="12" t="s">
        <v>0</v>
      </c>
      <c r="F15" s="6">
        <v>10</v>
      </c>
      <c r="G15" s="6">
        <v>20</v>
      </c>
      <c r="H15" s="6">
        <v>25</v>
      </c>
      <c r="I15" s="6">
        <v>10</v>
      </c>
      <c r="J15" s="6">
        <v>15</v>
      </c>
      <c r="K15" s="28">
        <f t="shared" si="0"/>
        <v>80</v>
      </c>
    </row>
    <row r="16" spans="2:11" ht="13.5" thickBot="1">
      <c r="B16" s="27" t="s">
        <v>17</v>
      </c>
      <c r="C16" s="7">
        <v>1039197</v>
      </c>
      <c r="D16" s="8" t="str">
        <f>VLOOKUP(C16,'Base licences'!A$1:B$150,2)</f>
        <v>LOMBARDO PERRINE</v>
      </c>
      <c r="E16" s="12" t="s">
        <v>0</v>
      </c>
      <c r="F16" s="6">
        <v>10</v>
      </c>
      <c r="G16" s="6">
        <v>15</v>
      </c>
      <c r="H16" s="6">
        <v>25</v>
      </c>
      <c r="I16" s="6">
        <v>15</v>
      </c>
      <c r="J16" s="6">
        <v>15</v>
      </c>
      <c r="K16" s="28">
        <f t="shared" si="0"/>
        <v>80</v>
      </c>
    </row>
    <row r="17" spans="2:11" ht="13.5" thickBot="1">
      <c r="B17" s="27" t="s">
        <v>17</v>
      </c>
      <c r="C17" s="7">
        <v>1045996</v>
      </c>
      <c r="D17" s="8" t="str">
        <f>VLOOKUP(C17,'Base licences'!A$1:B$150,2)</f>
        <v>GERVRAUD PAULINE</v>
      </c>
      <c r="E17" s="12" t="s">
        <v>0</v>
      </c>
      <c r="F17" s="6">
        <v>25</v>
      </c>
      <c r="G17" s="6">
        <v>15</v>
      </c>
      <c r="H17" s="6">
        <v>25</v>
      </c>
      <c r="I17" s="6">
        <v>5</v>
      </c>
      <c r="J17" s="6">
        <v>15</v>
      </c>
      <c r="K17" s="28">
        <f t="shared" si="0"/>
        <v>85</v>
      </c>
    </row>
    <row r="18" spans="2:11" ht="13.5" thickBot="1">
      <c r="B18" s="27" t="s">
        <v>17</v>
      </c>
      <c r="C18" s="7">
        <v>1006143</v>
      </c>
      <c r="D18" s="8" t="str">
        <f>VLOOKUP(C18,'Base licences'!A$1:B$150,2)</f>
        <v>MICHAMBLE EMMA</v>
      </c>
      <c r="E18" s="12" t="s">
        <v>0</v>
      </c>
      <c r="F18" s="6">
        <v>25</v>
      </c>
      <c r="G18" s="6">
        <v>20</v>
      </c>
      <c r="H18" s="6">
        <v>20</v>
      </c>
      <c r="I18" s="6">
        <v>10</v>
      </c>
      <c r="J18" s="6">
        <v>10</v>
      </c>
      <c r="K18" s="28">
        <f t="shared" si="0"/>
        <v>85</v>
      </c>
    </row>
    <row r="19" spans="2:12" ht="13.5" thickBot="1">
      <c r="B19" s="27" t="s">
        <v>17</v>
      </c>
      <c r="C19" s="7">
        <v>809102</v>
      </c>
      <c r="D19" s="8" t="str">
        <f>VLOOKUP(C19,'Base licences'!A$1:B$150,2)</f>
        <v>JAMES LEA</v>
      </c>
      <c r="E19" s="12" t="s">
        <v>0</v>
      </c>
      <c r="F19" s="6">
        <v>10</v>
      </c>
      <c r="G19" s="6">
        <v>15</v>
      </c>
      <c r="H19" s="6">
        <v>25</v>
      </c>
      <c r="I19" s="6">
        <v>20</v>
      </c>
      <c r="J19" s="6">
        <v>15</v>
      </c>
      <c r="K19" s="28">
        <f t="shared" si="0"/>
        <v>85</v>
      </c>
      <c r="L19">
        <f>K19+K18+K17+K16</f>
        <v>335</v>
      </c>
    </row>
    <row r="20" spans="2:11" ht="13.5" thickBot="1">
      <c r="B20" s="40" t="s">
        <v>15</v>
      </c>
      <c r="C20" s="32">
        <v>1019770</v>
      </c>
      <c r="D20" s="41" t="str">
        <f>VLOOKUP(C20,'Base licences'!A$1:B$150,2)</f>
        <v>COURSIERE LOU</v>
      </c>
      <c r="E20" s="42" t="s">
        <v>0</v>
      </c>
      <c r="F20" s="35">
        <v>10</v>
      </c>
      <c r="G20" s="35">
        <v>15</v>
      </c>
      <c r="H20" s="35">
        <v>20</v>
      </c>
      <c r="I20" s="35">
        <v>5</v>
      </c>
      <c r="J20" s="35">
        <v>10</v>
      </c>
      <c r="K20" s="38">
        <f t="shared" si="0"/>
        <v>60</v>
      </c>
    </row>
    <row r="21" ht="13.5" thickTop="1"/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workbookViewId="0" topLeftCell="A1">
      <selection activeCell="G26" sqref="G26"/>
    </sheetView>
  </sheetViews>
  <sheetFormatPr defaultColWidth="11.421875" defaultRowHeight="12.75"/>
  <cols>
    <col min="1" max="1" width="12.57421875" style="0" customWidth="1"/>
    <col min="2" max="2" width="8.28125" style="0" customWidth="1"/>
    <col min="3" max="3" width="12.57421875" style="0" customWidth="1"/>
    <col min="4" max="4" width="27.00390625" style="0" customWidth="1"/>
    <col min="5" max="5" width="5.28125" style="0" customWidth="1"/>
    <col min="6" max="6" width="8.421875" style="0" customWidth="1"/>
    <col min="7" max="7" width="11.7109375" style="0" customWidth="1"/>
    <col min="8" max="8" width="8.8515625" style="0" customWidth="1"/>
    <col min="9" max="10" width="9.00390625" style="0" customWidth="1"/>
    <col min="11" max="11" width="10.00390625" style="0" customWidth="1"/>
    <col min="12" max="12" width="7.00390625" style="0" customWidth="1"/>
    <col min="13" max="16384" width="12.57421875" style="0" customWidth="1"/>
  </cols>
  <sheetData>
    <row r="1" ht="13.5" thickBot="1"/>
    <row r="2" spans="2:11" ht="27" thickBot="1" thickTop="1">
      <c r="B2" s="21" t="s">
        <v>4</v>
      </c>
      <c r="C2" s="22" t="s">
        <v>5</v>
      </c>
      <c r="D2" s="23" t="s">
        <v>6</v>
      </c>
      <c r="E2" s="24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6" t="s">
        <v>13</v>
      </c>
    </row>
    <row r="3" spans="2:11" ht="13.5" thickBot="1">
      <c r="B3" s="27" t="s">
        <v>16</v>
      </c>
      <c r="C3" s="11">
        <v>1013927</v>
      </c>
      <c r="D3" s="8" t="str">
        <f>VLOOKUP(C3,'Base licences'!A$1:B$150,2)</f>
        <v>GUITTARD PIERRE ANTOINE</v>
      </c>
      <c r="E3" s="12" t="s">
        <v>1</v>
      </c>
      <c r="F3" s="6">
        <v>10</v>
      </c>
      <c r="G3" s="6">
        <v>10</v>
      </c>
      <c r="H3" s="6">
        <v>20</v>
      </c>
      <c r="I3" s="6">
        <v>10</v>
      </c>
      <c r="J3" s="6">
        <v>15</v>
      </c>
      <c r="K3" s="28">
        <f aca="true" t="shared" si="0" ref="K3:K22">F3+G3+H3+I3+J3</f>
        <v>65</v>
      </c>
    </row>
    <row r="4" spans="2:11" ht="13.5" thickBot="1">
      <c r="B4" s="27" t="s">
        <v>16</v>
      </c>
      <c r="C4" s="11">
        <v>1002187</v>
      </c>
      <c r="D4" s="8" t="str">
        <f>VLOOKUP(C4,'Base licences'!A$1:B$150,2)</f>
        <v>SEREYSOL CAMILLE</v>
      </c>
      <c r="E4" s="12" t="s">
        <v>1</v>
      </c>
      <c r="F4" s="6">
        <v>15</v>
      </c>
      <c r="G4" s="6">
        <v>10</v>
      </c>
      <c r="H4" s="6">
        <v>20</v>
      </c>
      <c r="I4" s="6">
        <v>15</v>
      </c>
      <c r="J4" s="6">
        <v>10</v>
      </c>
      <c r="K4" s="28">
        <f t="shared" si="0"/>
        <v>70</v>
      </c>
    </row>
    <row r="5" spans="2:11" ht="13.5" thickBot="1">
      <c r="B5" s="27" t="s">
        <v>19</v>
      </c>
      <c r="C5" s="7" t="s">
        <v>20</v>
      </c>
      <c r="D5" s="8" t="str">
        <f>VLOOKUP(C5,'Base licences'!A$1:B$150,2)</f>
        <v>DAMAS VALENTIN</v>
      </c>
      <c r="E5" s="12" t="s">
        <v>1</v>
      </c>
      <c r="F5" s="6">
        <v>0</v>
      </c>
      <c r="G5" s="6">
        <v>0</v>
      </c>
      <c r="H5" s="6">
        <v>20</v>
      </c>
      <c r="I5" s="6">
        <v>15</v>
      </c>
      <c r="J5" s="6">
        <v>15</v>
      </c>
      <c r="K5" s="28">
        <f t="shared" si="0"/>
        <v>50</v>
      </c>
    </row>
    <row r="6" spans="2:11" ht="13.5" thickBot="1">
      <c r="B6" s="27" t="s">
        <v>19</v>
      </c>
      <c r="C6" s="11">
        <v>1011944</v>
      </c>
      <c r="D6" s="8" t="str">
        <f>VLOOKUP(C6,'Base licences'!A$1:B$150,2)</f>
        <v>PETIT BASTIEN</v>
      </c>
      <c r="E6" s="12" t="s">
        <v>1</v>
      </c>
      <c r="F6" s="6">
        <v>10</v>
      </c>
      <c r="G6" s="6">
        <v>10</v>
      </c>
      <c r="H6" s="6">
        <v>15</v>
      </c>
      <c r="I6" s="6">
        <v>10</v>
      </c>
      <c r="J6" s="6">
        <v>5</v>
      </c>
      <c r="K6" s="28">
        <f t="shared" si="0"/>
        <v>50</v>
      </c>
    </row>
    <row r="7" spans="2:11" ht="13.5" thickBot="1">
      <c r="B7" s="27" t="s">
        <v>19</v>
      </c>
      <c r="C7" s="11">
        <v>1011670</v>
      </c>
      <c r="D7" s="8" t="str">
        <f>VLOOKUP(C7,'Base licences'!A$1:B$150,2)</f>
        <v>AMBROSIO EMILE</v>
      </c>
      <c r="E7" s="12" t="s">
        <v>1</v>
      </c>
      <c r="F7" s="6">
        <v>10</v>
      </c>
      <c r="G7" s="6">
        <v>0</v>
      </c>
      <c r="H7" s="6">
        <v>25</v>
      </c>
      <c r="I7" s="6">
        <v>20</v>
      </c>
      <c r="J7" s="6">
        <v>15</v>
      </c>
      <c r="K7" s="28">
        <f t="shared" si="0"/>
        <v>70</v>
      </c>
    </row>
    <row r="8" spans="2:11" ht="13.5" thickBot="1">
      <c r="B8" s="27" t="s">
        <v>19</v>
      </c>
      <c r="C8" s="7">
        <v>646560</v>
      </c>
      <c r="D8" s="8" t="str">
        <f>VLOOKUP(C8,'Base licences'!A$1:B$150,2)</f>
        <v>GIBIAT Jeremy</v>
      </c>
      <c r="E8" s="12" t="s">
        <v>1</v>
      </c>
      <c r="F8" s="6">
        <v>10</v>
      </c>
      <c r="G8" s="6">
        <v>15</v>
      </c>
      <c r="H8" s="6">
        <v>25</v>
      </c>
      <c r="I8" s="6">
        <v>20</v>
      </c>
      <c r="J8" s="6">
        <v>15</v>
      </c>
      <c r="K8" s="28">
        <f t="shared" si="0"/>
        <v>85</v>
      </c>
    </row>
    <row r="9" spans="2:12" ht="13.5" thickBot="1">
      <c r="B9" s="27" t="s">
        <v>19</v>
      </c>
      <c r="C9" s="7">
        <v>646562</v>
      </c>
      <c r="D9" s="8" t="str">
        <f>VLOOKUP(C9,'Base licences'!A$1:B$150,2)</f>
        <v>LAGOUTTE Thomas</v>
      </c>
      <c r="E9" s="12" t="s">
        <v>1</v>
      </c>
      <c r="F9" s="6">
        <v>10</v>
      </c>
      <c r="G9" s="6">
        <v>15</v>
      </c>
      <c r="H9" s="6">
        <v>25</v>
      </c>
      <c r="I9" s="6">
        <v>25</v>
      </c>
      <c r="J9" s="6">
        <v>15</v>
      </c>
      <c r="K9" s="28">
        <f t="shared" si="0"/>
        <v>90</v>
      </c>
      <c r="L9">
        <f>K9+K8+K7+K6</f>
        <v>295</v>
      </c>
    </row>
    <row r="10" spans="2:11" ht="13.5" thickBot="1">
      <c r="B10" s="27" t="s">
        <v>14</v>
      </c>
      <c r="C10" s="11">
        <v>1028236</v>
      </c>
      <c r="D10" s="8" t="str">
        <f>VLOOKUP(C10,'Base licences'!A$1:B$150,2)</f>
        <v>MAIRABEZE RAPHAEL</v>
      </c>
      <c r="E10" s="12" t="s">
        <v>1</v>
      </c>
      <c r="F10" s="6">
        <v>10</v>
      </c>
      <c r="G10" s="6">
        <v>20</v>
      </c>
      <c r="H10" s="6">
        <v>20</v>
      </c>
      <c r="I10" s="6">
        <v>15</v>
      </c>
      <c r="J10" s="6">
        <v>10</v>
      </c>
      <c r="K10" s="28">
        <f t="shared" si="0"/>
        <v>75</v>
      </c>
    </row>
    <row r="11" spans="2:11" ht="13.5" thickBot="1">
      <c r="B11" s="27" t="s">
        <v>14</v>
      </c>
      <c r="C11" s="11">
        <v>1020235</v>
      </c>
      <c r="D11" s="8" t="str">
        <f>VLOOKUP(C11,'Base licences'!A$1:B$150,2)</f>
        <v>ROULONB EMILE</v>
      </c>
      <c r="E11" s="12" t="s">
        <v>1</v>
      </c>
      <c r="F11" s="6">
        <v>10</v>
      </c>
      <c r="G11" s="6">
        <v>10</v>
      </c>
      <c r="H11" s="6">
        <v>20</v>
      </c>
      <c r="I11" s="6">
        <v>20</v>
      </c>
      <c r="J11" s="6">
        <v>15</v>
      </c>
      <c r="K11" s="28">
        <f t="shared" si="0"/>
        <v>75</v>
      </c>
    </row>
    <row r="12" spans="2:11" ht="13.5" thickBot="1">
      <c r="B12" s="27" t="s">
        <v>14</v>
      </c>
      <c r="C12" s="11">
        <v>1004398</v>
      </c>
      <c r="D12" s="8" t="str">
        <f>VLOOKUP(C12,'Base licences'!A$1:B$150,2)</f>
        <v>CLEMNT BAPTISTE</v>
      </c>
      <c r="E12" s="12" t="s">
        <v>1</v>
      </c>
      <c r="F12" s="6">
        <v>10</v>
      </c>
      <c r="G12" s="6">
        <v>20</v>
      </c>
      <c r="H12" s="6">
        <v>20</v>
      </c>
      <c r="I12" s="6">
        <v>20</v>
      </c>
      <c r="J12" s="6">
        <v>10</v>
      </c>
      <c r="K12" s="28">
        <f t="shared" si="0"/>
        <v>80</v>
      </c>
    </row>
    <row r="13" spans="2:12" ht="13.5" thickBot="1">
      <c r="B13" s="27" t="s">
        <v>14</v>
      </c>
      <c r="C13" s="11">
        <v>1004394</v>
      </c>
      <c r="D13" s="8" t="str">
        <f>VLOOKUP(C13,'Base licences'!A$1:B$150,2)</f>
        <v>CORNU ALTAN</v>
      </c>
      <c r="E13" s="12" t="s">
        <v>1</v>
      </c>
      <c r="F13" s="6">
        <v>10</v>
      </c>
      <c r="G13" s="6">
        <v>20</v>
      </c>
      <c r="H13" s="6">
        <v>20</v>
      </c>
      <c r="I13" s="6">
        <v>20</v>
      </c>
      <c r="J13" s="6">
        <v>15</v>
      </c>
      <c r="K13" s="28">
        <f t="shared" si="0"/>
        <v>85</v>
      </c>
      <c r="L13">
        <f>K13+K12+K11+K10</f>
        <v>315</v>
      </c>
    </row>
    <row r="14" spans="2:11" ht="13.5" thickBot="1">
      <c r="B14" s="27" t="s">
        <v>17</v>
      </c>
      <c r="C14" s="7">
        <v>1039199</v>
      </c>
      <c r="D14" s="8" t="str">
        <f>VLOOKUP(C14,'Base licences'!A$1:B$150,2)</f>
        <v>TIVAYRAT SYLVAIN</v>
      </c>
      <c r="E14" s="12" t="s">
        <v>1</v>
      </c>
      <c r="F14" s="6">
        <v>15</v>
      </c>
      <c r="G14" s="6">
        <v>10</v>
      </c>
      <c r="H14" s="6">
        <v>15</v>
      </c>
      <c r="I14" s="6">
        <v>10</v>
      </c>
      <c r="J14" s="6">
        <v>15</v>
      </c>
      <c r="K14" s="28">
        <f t="shared" si="0"/>
        <v>65</v>
      </c>
    </row>
    <row r="15" spans="2:11" ht="13.5" thickBot="1">
      <c r="B15" s="27" t="s">
        <v>17</v>
      </c>
      <c r="C15" s="7">
        <v>1040734</v>
      </c>
      <c r="D15" s="8" t="str">
        <f>VLOOKUP(C15,'Base licences'!A$1:B$150,2)</f>
        <v>SCHILLACI THOMAS</v>
      </c>
      <c r="E15" s="12" t="s">
        <v>1</v>
      </c>
      <c r="F15" s="6">
        <v>10</v>
      </c>
      <c r="G15" s="6">
        <v>10</v>
      </c>
      <c r="H15" s="6">
        <v>20</v>
      </c>
      <c r="I15" s="6">
        <v>15</v>
      </c>
      <c r="J15" s="6">
        <v>15</v>
      </c>
      <c r="K15" s="28">
        <f t="shared" si="0"/>
        <v>70</v>
      </c>
    </row>
    <row r="16" spans="2:11" ht="13.5" thickBot="1">
      <c r="B16" s="27" t="s">
        <v>17</v>
      </c>
      <c r="C16" s="7">
        <v>1039198</v>
      </c>
      <c r="D16" s="8" t="str">
        <f>VLOOKUP(C16,'Base licences'!A$1:B$150,2)</f>
        <v>SOURET LAURENT</v>
      </c>
      <c r="E16" s="12" t="s">
        <v>1</v>
      </c>
      <c r="F16" s="6">
        <v>10</v>
      </c>
      <c r="G16" s="6">
        <v>15</v>
      </c>
      <c r="H16" s="6">
        <v>25</v>
      </c>
      <c r="I16" s="6">
        <v>20</v>
      </c>
      <c r="J16" s="6">
        <v>15</v>
      </c>
      <c r="K16" s="28">
        <f t="shared" si="0"/>
        <v>85</v>
      </c>
    </row>
    <row r="17" spans="2:11" ht="13.5" thickBot="1">
      <c r="B17" s="27" t="s">
        <v>17</v>
      </c>
      <c r="C17" s="7">
        <v>1040733</v>
      </c>
      <c r="D17" s="8" t="str">
        <f>VLOOKUP(C17,'Base licences'!A$1:B$150,2)</f>
        <v>TOURNAY VALENTIN</v>
      </c>
      <c r="E17" s="12" t="s">
        <v>1</v>
      </c>
      <c r="F17" s="6">
        <v>10</v>
      </c>
      <c r="G17" s="6">
        <v>15</v>
      </c>
      <c r="H17" s="6">
        <v>25</v>
      </c>
      <c r="I17" s="6">
        <v>20</v>
      </c>
      <c r="J17" s="6">
        <v>15</v>
      </c>
      <c r="K17" s="28">
        <f t="shared" si="0"/>
        <v>85</v>
      </c>
    </row>
    <row r="18" spans="2:12" ht="13.5" thickBot="1">
      <c r="B18" s="27" t="s">
        <v>17</v>
      </c>
      <c r="C18" s="7">
        <v>1039200</v>
      </c>
      <c r="D18" s="8" t="str">
        <f>VLOOKUP(C18,'Base licences'!A$1:B$150,2)</f>
        <v>BIDEAU DAMIEN</v>
      </c>
      <c r="E18" s="12" t="s">
        <v>1</v>
      </c>
      <c r="F18" s="6">
        <v>10</v>
      </c>
      <c r="G18" s="6">
        <v>20</v>
      </c>
      <c r="H18" s="6">
        <v>25</v>
      </c>
      <c r="I18" s="6">
        <v>25</v>
      </c>
      <c r="J18" s="6">
        <v>20</v>
      </c>
      <c r="K18" s="28">
        <f t="shared" si="0"/>
        <v>100</v>
      </c>
      <c r="L18">
        <f>K18+K17+K16+K15</f>
        <v>340</v>
      </c>
    </row>
    <row r="19" spans="2:11" ht="13.5" thickBot="1">
      <c r="B19" s="27" t="s">
        <v>21</v>
      </c>
      <c r="C19" s="7">
        <v>1042402</v>
      </c>
      <c r="D19" s="8" t="str">
        <f>VLOOKUP(C19,'Base licences'!A$1:B$150,2)</f>
        <v>VOULOUX ALEXIS</v>
      </c>
      <c r="E19" s="12" t="s">
        <v>1</v>
      </c>
      <c r="F19" s="6">
        <v>10</v>
      </c>
      <c r="G19" s="6">
        <v>10</v>
      </c>
      <c r="H19" s="6">
        <v>20</v>
      </c>
      <c r="I19" s="6">
        <v>15</v>
      </c>
      <c r="J19" s="6">
        <v>15</v>
      </c>
      <c r="K19" s="28">
        <f t="shared" si="0"/>
        <v>70</v>
      </c>
    </row>
    <row r="20" spans="2:11" ht="13.5" thickBot="1">
      <c r="B20" s="27" t="s">
        <v>21</v>
      </c>
      <c r="C20" s="7">
        <v>1008658</v>
      </c>
      <c r="D20" s="8" t="str">
        <f>VLOOKUP(C20,'Base licences'!A$1:B$150,2)</f>
        <v>FALCON THOMAS</v>
      </c>
      <c r="E20" s="12" t="s">
        <v>1</v>
      </c>
      <c r="F20" s="6">
        <v>10</v>
      </c>
      <c r="G20" s="6">
        <v>15</v>
      </c>
      <c r="H20" s="6">
        <v>20</v>
      </c>
      <c r="I20" s="6">
        <v>10</v>
      </c>
      <c r="J20" s="6">
        <v>15</v>
      </c>
      <c r="K20" s="28">
        <f t="shared" si="0"/>
        <v>70</v>
      </c>
    </row>
    <row r="21" spans="2:11" ht="13.5" thickBot="1">
      <c r="B21" s="27" t="s">
        <v>21</v>
      </c>
      <c r="C21" s="7">
        <v>1037416</v>
      </c>
      <c r="D21" s="8" t="str">
        <f>VLOOKUP(C21,'Base licences'!A$1:B$150,2)</f>
        <v>FEBVRE Adrien</v>
      </c>
      <c r="E21" s="12" t="s">
        <v>1</v>
      </c>
      <c r="F21" s="6">
        <v>10</v>
      </c>
      <c r="G21" s="6">
        <v>20</v>
      </c>
      <c r="H21" s="6">
        <v>15</v>
      </c>
      <c r="I21" s="6">
        <v>15</v>
      </c>
      <c r="J21" s="6">
        <v>15</v>
      </c>
      <c r="K21" s="28">
        <f t="shared" si="0"/>
        <v>75</v>
      </c>
    </row>
    <row r="22" spans="2:12" ht="13.5" thickBot="1">
      <c r="B22" s="40" t="s">
        <v>21</v>
      </c>
      <c r="C22" s="39" t="s">
        <v>22</v>
      </c>
      <c r="D22" s="41" t="str">
        <f>VLOOKUP(C22,'Base licences'!A$1:B$150,2)</f>
        <v>PEREIRA LORENZO</v>
      </c>
      <c r="E22" s="42" t="s">
        <v>1</v>
      </c>
      <c r="F22" s="35">
        <v>10</v>
      </c>
      <c r="G22" s="35">
        <v>15</v>
      </c>
      <c r="H22" s="35">
        <v>20</v>
      </c>
      <c r="I22" s="35">
        <v>15</v>
      </c>
      <c r="J22" s="35">
        <v>20</v>
      </c>
      <c r="K22" s="38">
        <f t="shared" si="0"/>
        <v>80</v>
      </c>
      <c r="L22">
        <f>K22+K21+K20+K19</f>
        <v>295</v>
      </c>
    </row>
    <row r="23" ht="13.5" thickTop="1"/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L35"/>
  <sheetViews>
    <sheetView workbookViewId="0" topLeftCell="A1">
      <selection activeCell="J22" sqref="J22"/>
    </sheetView>
  </sheetViews>
  <sheetFormatPr defaultColWidth="11.421875" defaultRowHeight="12.75"/>
  <cols>
    <col min="1" max="1" width="12.57421875" style="0" customWidth="1"/>
    <col min="2" max="2" width="8.57421875" style="0" customWidth="1"/>
    <col min="3" max="3" width="12.57421875" style="0" customWidth="1"/>
    <col min="4" max="4" width="22.57421875" style="0" customWidth="1"/>
    <col min="5" max="5" width="7.57421875" style="0" customWidth="1"/>
    <col min="6" max="6" width="8.7109375" style="0" customWidth="1"/>
    <col min="7" max="7" width="10.7109375" style="0" customWidth="1"/>
    <col min="8" max="8" width="9.7109375" style="0" customWidth="1"/>
    <col min="9" max="9" width="8.140625" style="0" customWidth="1"/>
    <col min="10" max="10" width="8.57421875" style="0" customWidth="1"/>
    <col min="11" max="11" width="9.421875" style="0" customWidth="1"/>
    <col min="12" max="12" width="5.421875" style="0" customWidth="1"/>
    <col min="13" max="16384" width="12.57421875" style="0" customWidth="1"/>
  </cols>
  <sheetData>
    <row r="1" ht="13.5" thickBot="1"/>
    <row r="2" spans="2:11" ht="27" thickBot="1" thickTop="1">
      <c r="B2" s="43" t="s">
        <v>4</v>
      </c>
      <c r="C2" s="22" t="s">
        <v>5</v>
      </c>
      <c r="D2" s="23" t="s">
        <v>6</v>
      </c>
      <c r="E2" s="24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6" t="s">
        <v>13</v>
      </c>
    </row>
    <row r="3" spans="2:11" ht="13.5" thickBot="1">
      <c r="B3" s="27" t="s">
        <v>16</v>
      </c>
      <c r="C3" s="11">
        <v>1002203</v>
      </c>
      <c r="D3" s="8" t="str">
        <f>VLOOKUP(C3,'Base licences'!A$1:B$150,2)</f>
        <v>DELORT MANON</v>
      </c>
      <c r="E3" s="12" t="s">
        <v>2</v>
      </c>
      <c r="F3" s="6">
        <v>10</v>
      </c>
      <c r="G3" s="6">
        <v>15</v>
      </c>
      <c r="H3" s="6">
        <v>30</v>
      </c>
      <c r="I3" s="6">
        <v>10</v>
      </c>
      <c r="J3" s="6">
        <v>10</v>
      </c>
      <c r="K3" s="28">
        <f aca="true" t="shared" si="0" ref="K3:K35">F3+G3+H3+I3+J3</f>
        <v>75</v>
      </c>
    </row>
    <row r="4" spans="2:11" ht="13.5" thickBot="1">
      <c r="B4" s="27" t="s">
        <v>16</v>
      </c>
      <c r="C4" s="11">
        <v>1002199</v>
      </c>
      <c r="D4" s="8" t="str">
        <f>VLOOKUP(C4,'Base licences'!A$1:B$150,2)</f>
        <v>FRUQUIERE MARIE</v>
      </c>
      <c r="E4" s="12" t="s">
        <v>2</v>
      </c>
      <c r="F4" s="6">
        <v>15</v>
      </c>
      <c r="G4" s="6">
        <v>10</v>
      </c>
      <c r="H4" s="6">
        <v>25</v>
      </c>
      <c r="I4" s="6">
        <v>10</v>
      </c>
      <c r="J4" s="6">
        <v>15</v>
      </c>
      <c r="K4" s="28">
        <f t="shared" si="0"/>
        <v>75</v>
      </c>
    </row>
    <row r="5" spans="2:11" ht="13.5" thickBot="1">
      <c r="B5" s="27" t="s">
        <v>16</v>
      </c>
      <c r="C5" s="11">
        <v>543189</v>
      </c>
      <c r="D5" s="8" t="str">
        <f>VLOOKUP(C5,'Base licences'!A$1:B$150,2)</f>
        <v>SENAUD ALIX</v>
      </c>
      <c r="E5" s="12" t="s">
        <v>2</v>
      </c>
      <c r="F5" s="6">
        <v>15</v>
      </c>
      <c r="G5" s="6">
        <v>15</v>
      </c>
      <c r="H5" s="6">
        <v>20</v>
      </c>
      <c r="I5" s="6">
        <v>10</v>
      </c>
      <c r="J5" s="6">
        <v>15</v>
      </c>
      <c r="K5" s="28">
        <f t="shared" si="0"/>
        <v>75</v>
      </c>
    </row>
    <row r="6" spans="2:11" ht="13.5" thickBot="1">
      <c r="B6" s="27" t="s">
        <v>16</v>
      </c>
      <c r="C6" s="11">
        <v>1000691</v>
      </c>
      <c r="D6" s="8" t="str">
        <f>VLOOKUP(C6,'Base licences'!A$1:B$150,2)</f>
        <v>COMBELLE LUCIE</v>
      </c>
      <c r="E6" s="12" t="s">
        <v>2</v>
      </c>
      <c r="F6" s="6">
        <v>10</v>
      </c>
      <c r="G6" s="6">
        <v>15</v>
      </c>
      <c r="H6" s="6">
        <v>20</v>
      </c>
      <c r="I6" s="6">
        <v>20</v>
      </c>
      <c r="J6" s="6">
        <v>20</v>
      </c>
      <c r="K6" s="28">
        <f t="shared" si="0"/>
        <v>85</v>
      </c>
    </row>
    <row r="7" spans="2:11" ht="13.5" thickBot="1">
      <c r="B7" s="27" t="s">
        <v>16</v>
      </c>
      <c r="C7" s="11">
        <v>1045543</v>
      </c>
      <c r="D7" s="8" t="str">
        <f>VLOOKUP(C7,'Base licences'!A$1:B$150,2)</f>
        <v>COSTES EMELINE</v>
      </c>
      <c r="E7" s="12" t="s">
        <v>2</v>
      </c>
      <c r="F7" s="6">
        <v>10</v>
      </c>
      <c r="G7" s="6">
        <v>20</v>
      </c>
      <c r="H7" s="6">
        <v>25</v>
      </c>
      <c r="I7" s="6">
        <v>20</v>
      </c>
      <c r="J7" s="6">
        <v>15</v>
      </c>
      <c r="K7" s="28">
        <f t="shared" si="0"/>
        <v>90</v>
      </c>
    </row>
    <row r="8" spans="2:12" ht="13.5" thickBot="1">
      <c r="B8" s="27" t="s">
        <v>16</v>
      </c>
      <c r="C8" s="11">
        <v>681868</v>
      </c>
      <c r="D8" s="8" t="str">
        <f>VLOOKUP(C8,'Base licences'!A$1:B$150,2)</f>
        <v>DOURDOUILLE MANON</v>
      </c>
      <c r="E8" s="12" t="s">
        <v>2</v>
      </c>
      <c r="F8" s="6">
        <v>10</v>
      </c>
      <c r="G8" s="6">
        <v>20</v>
      </c>
      <c r="H8" s="6">
        <v>30</v>
      </c>
      <c r="I8" s="6">
        <v>20</v>
      </c>
      <c r="J8" s="6">
        <v>15</v>
      </c>
      <c r="K8" s="28">
        <f t="shared" si="0"/>
        <v>95</v>
      </c>
      <c r="L8">
        <f>K8+K7+K6+K5</f>
        <v>345</v>
      </c>
    </row>
    <row r="9" spans="2:11" ht="13.5" thickBot="1">
      <c r="B9" s="27" t="s">
        <v>16</v>
      </c>
      <c r="C9" s="11">
        <v>1000096</v>
      </c>
      <c r="D9" s="8" t="str">
        <f>VLOOKUP(C9,'Base licences'!A$1:B$150,2)</f>
        <v>GUILLEMOT MAEVENN</v>
      </c>
      <c r="E9" s="12" t="s">
        <v>2</v>
      </c>
      <c r="F9" s="6">
        <v>15</v>
      </c>
      <c r="G9" s="6">
        <v>20</v>
      </c>
      <c r="H9" s="6">
        <v>25</v>
      </c>
      <c r="I9" s="6">
        <v>15</v>
      </c>
      <c r="J9" s="6">
        <v>20</v>
      </c>
      <c r="K9" s="28">
        <f t="shared" si="0"/>
        <v>95</v>
      </c>
    </row>
    <row r="10" spans="2:11" ht="13.5" thickBot="1">
      <c r="B10" s="27" t="s">
        <v>16</v>
      </c>
      <c r="C10" s="11">
        <v>545419</v>
      </c>
      <c r="D10" s="8" t="str">
        <f>VLOOKUP(C10,'Base licences'!A$1:B$150,2)</f>
        <v>FERVAL CAMILLE</v>
      </c>
      <c r="E10" s="12" t="s">
        <v>2</v>
      </c>
      <c r="F10" s="6">
        <v>15</v>
      </c>
      <c r="G10" s="6">
        <v>20</v>
      </c>
      <c r="H10" s="6">
        <v>25</v>
      </c>
      <c r="I10" s="6">
        <v>15</v>
      </c>
      <c r="J10" s="6">
        <v>20</v>
      </c>
      <c r="K10" s="28">
        <f t="shared" si="0"/>
        <v>95</v>
      </c>
    </row>
    <row r="11" spans="2:11" ht="13.5" thickBot="1">
      <c r="B11" s="27" t="s">
        <v>16</v>
      </c>
      <c r="C11" s="11">
        <v>1037720</v>
      </c>
      <c r="D11" s="8" t="str">
        <f>VLOOKUP(C11,'Base licences'!A$1:B$150,2)</f>
        <v>AURIACOMBE PAULINE</v>
      </c>
      <c r="E11" s="12" t="s">
        <v>2</v>
      </c>
      <c r="F11" s="6">
        <v>20</v>
      </c>
      <c r="G11" s="6">
        <v>20</v>
      </c>
      <c r="H11" s="6">
        <v>25</v>
      </c>
      <c r="I11" s="6">
        <v>20</v>
      </c>
      <c r="J11" s="6">
        <v>15</v>
      </c>
      <c r="K11" s="28">
        <f t="shared" si="0"/>
        <v>100</v>
      </c>
    </row>
    <row r="12" spans="2:12" ht="13.5" thickBot="1">
      <c r="B12" s="27" t="s">
        <v>16</v>
      </c>
      <c r="C12" s="11">
        <v>543191</v>
      </c>
      <c r="D12" s="8" t="str">
        <f>VLOOKUP(C12,'Base licences'!A$1:B$150,2)</f>
        <v>VIGNERON ELSA</v>
      </c>
      <c r="E12" s="12" t="s">
        <v>2</v>
      </c>
      <c r="F12" s="6">
        <v>15</v>
      </c>
      <c r="G12" s="6">
        <v>25</v>
      </c>
      <c r="H12" s="6">
        <v>25</v>
      </c>
      <c r="I12" s="6">
        <v>20</v>
      </c>
      <c r="J12" s="6">
        <v>20</v>
      </c>
      <c r="K12" s="28">
        <f t="shared" si="0"/>
        <v>105</v>
      </c>
      <c r="L12">
        <f>K12+K11+K10+K9</f>
        <v>395</v>
      </c>
    </row>
    <row r="13" spans="2:11" ht="13.5" thickBot="1">
      <c r="B13" s="27" t="s">
        <v>16</v>
      </c>
      <c r="C13" s="11">
        <v>1006364</v>
      </c>
      <c r="D13" s="8" t="str">
        <f>VLOOKUP(C13,'Base licences'!A$1:B$150,2)</f>
        <v>LAUBERT AURELIE</v>
      </c>
      <c r="E13" s="12" t="s">
        <v>2</v>
      </c>
      <c r="F13" s="6">
        <v>15</v>
      </c>
      <c r="G13" s="6">
        <v>25</v>
      </c>
      <c r="H13" s="6">
        <v>25</v>
      </c>
      <c r="I13" s="6">
        <v>20</v>
      </c>
      <c r="J13" s="6">
        <v>20</v>
      </c>
      <c r="K13" s="28">
        <f t="shared" si="0"/>
        <v>105</v>
      </c>
    </row>
    <row r="14" spans="2:11" ht="13.5" thickBot="1">
      <c r="B14" s="27" t="s">
        <v>16</v>
      </c>
      <c r="C14" s="11"/>
      <c r="D14" s="8" t="s">
        <v>24</v>
      </c>
      <c r="E14" s="12" t="s">
        <v>2</v>
      </c>
      <c r="F14" s="6">
        <v>15</v>
      </c>
      <c r="G14" s="6">
        <v>25</v>
      </c>
      <c r="H14" s="6">
        <v>30</v>
      </c>
      <c r="I14" s="6">
        <v>20</v>
      </c>
      <c r="J14" s="6">
        <v>20</v>
      </c>
      <c r="K14" s="28">
        <f t="shared" si="0"/>
        <v>110</v>
      </c>
    </row>
    <row r="15" spans="2:11" ht="13.5" thickBot="1">
      <c r="B15" s="27" t="s">
        <v>16</v>
      </c>
      <c r="C15" s="11">
        <v>1031022</v>
      </c>
      <c r="D15" s="8" t="str">
        <f>VLOOKUP(C15,'Base licences'!A$1:B$150,2)</f>
        <v>MONIER ANNE-SOPHIE</v>
      </c>
      <c r="E15" s="12" t="s">
        <v>2</v>
      </c>
      <c r="F15" s="6">
        <v>20</v>
      </c>
      <c r="G15" s="6">
        <v>20</v>
      </c>
      <c r="H15" s="6">
        <v>30</v>
      </c>
      <c r="I15" s="6">
        <v>20</v>
      </c>
      <c r="J15" s="6">
        <v>20</v>
      </c>
      <c r="K15" s="28">
        <f t="shared" si="0"/>
        <v>110</v>
      </c>
    </row>
    <row r="16" spans="2:12" ht="13.5" thickBot="1">
      <c r="B16" s="27" t="s">
        <v>16</v>
      </c>
      <c r="C16" s="11">
        <v>134206</v>
      </c>
      <c r="D16" s="8" t="str">
        <f>VLOOKUP(C16,'Base licences'!A$1:B$150,2)</f>
        <v>GAMEL LAURINE</v>
      </c>
      <c r="E16" s="12" t="s">
        <v>2</v>
      </c>
      <c r="F16" s="6">
        <v>20</v>
      </c>
      <c r="G16" s="6">
        <v>30</v>
      </c>
      <c r="H16" s="6">
        <v>35</v>
      </c>
      <c r="I16" s="6">
        <v>20</v>
      </c>
      <c r="J16" s="6">
        <v>25</v>
      </c>
      <c r="K16" s="28">
        <f t="shared" si="0"/>
        <v>130</v>
      </c>
      <c r="L16">
        <f>K16+K15+K14+K13</f>
        <v>455</v>
      </c>
    </row>
    <row r="17" spans="2:11" ht="13.5" thickBot="1">
      <c r="B17" s="27" t="s">
        <v>19</v>
      </c>
      <c r="C17" s="7">
        <v>646565</v>
      </c>
      <c r="D17" s="8" t="str">
        <f>VLOOKUP(C17,'Base licences'!A$1:B$150,2)</f>
        <v>SEGUIN Maëlys</v>
      </c>
      <c r="E17" s="12" t="s">
        <v>2</v>
      </c>
      <c r="F17" s="6">
        <v>15</v>
      </c>
      <c r="G17" s="6">
        <v>20</v>
      </c>
      <c r="H17" s="6">
        <v>25</v>
      </c>
      <c r="I17" s="6">
        <v>15</v>
      </c>
      <c r="J17" s="6">
        <v>20</v>
      </c>
      <c r="K17" s="28">
        <f t="shared" si="0"/>
        <v>95</v>
      </c>
    </row>
    <row r="18" spans="2:11" ht="13.5" thickBot="1">
      <c r="B18" s="27" t="s">
        <v>19</v>
      </c>
      <c r="C18" s="7">
        <v>646564</v>
      </c>
      <c r="D18" s="8" t="str">
        <f>VLOOKUP(C18,'Base licences'!A$1:B$150,2)</f>
        <v>JONARD Mathilde</v>
      </c>
      <c r="E18" s="12" t="s">
        <v>2</v>
      </c>
      <c r="F18" s="6">
        <v>15</v>
      </c>
      <c r="G18" s="6">
        <v>25</v>
      </c>
      <c r="H18" s="6">
        <v>35</v>
      </c>
      <c r="I18" s="6">
        <v>10</v>
      </c>
      <c r="J18" s="6">
        <v>20</v>
      </c>
      <c r="K18" s="28">
        <f t="shared" si="0"/>
        <v>105</v>
      </c>
    </row>
    <row r="19" spans="2:11" ht="13.5" thickBot="1">
      <c r="B19" s="27" t="s">
        <v>14</v>
      </c>
      <c r="C19" s="11">
        <v>687011</v>
      </c>
      <c r="D19" s="8" t="str">
        <f>VLOOKUP(C19,'Base licences'!A$1:B$150,2)</f>
        <v>CHALANT ESTELLE</v>
      </c>
      <c r="E19" s="12" t="s">
        <v>2</v>
      </c>
      <c r="F19" s="6">
        <v>10</v>
      </c>
      <c r="G19" s="6">
        <v>15</v>
      </c>
      <c r="H19" s="6">
        <v>20</v>
      </c>
      <c r="I19" s="6">
        <v>15</v>
      </c>
      <c r="J19" s="6">
        <v>20</v>
      </c>
      <c r="K19" s="28">
        <f t="shared" si="0"/>
        <v>80</v>
      </c>
    </row>
    <row r="20" spans="2:11" ht="13.5" thickBot="1">
      <c r="B20" s="27" t="s">
        <v>14</v>
      </c>
      <c r="C20" s="11">
        <v>1020304</v>
      </c>
      <c r="D20" s="8" t="str">
        <f>VLOOKUP(C20,'Base licences'!A$1:B$150,2)</f>
        <v>PERALTA ADELINE</v>
      </c>
      <c r="E20" s="12" t="s">
        <v>2</v>
      </c>
      <c r="F20" s="6">
        <v>10</v>
      </c>
      <c r="G20" s="6">
        <v>20</v>
      </c>
      <c r="H20" s="6">
        <v>25</v>
      </c>
      <c r="I20" s="6">
        <v>10</v>
      </c>
      <c r="J20" s="6">
        <v>15</v>
      </c>
      <c r="K20" s="28">
        <f t="shared" si="0"/>
        <v>80</v>
      </c>
    </row>
    <row r="21" spans="2:11" ht="13.5" thickBot="1">
      <c r="B21" s="27" t="s">
        <v>14</v>
      </c>
      <c r="C21" s="11">
        <v>1020274</v>
      </c>
      <c r="D21" s="8" t="str">
        <f>VLOOKUP(C21,'Base licences'!A$1:B$150,2)</f>
        <v>MARQUES LAURIE</v>
      </c>
      <c r="E21" s="12" t="s">
        <v>2</v>
      </c>
      <c r="F21" s="6">
        <v>10</v>
      </c>
      <c r="G21" s="6">
        <v>25</v>
      </c>
      <c r="H21" s="6">
        <v>25</v>
      </c>
      <c r="I21" s="6">
        <v>15</v>
      </c>
      <c r="J21" s="6">
        <v>20</v>
      </c>
      <c r="K21" s="28">
        <f t="shared" si="0"/>
        <v>95</v>
      </c>
    </row>
    <row r="22" spans="2:12" ht="13.5" thickBot="1">
      <c r="B22" s="27" t="s">
        <v>14</v>
      </c>
      <c r="C22" s="11">
        <v>1020308</v>
      </c>
      <c r="D22" s="8" t="str">
        <f>VLOOKUP(C22,'Base licences'!A$1:B$150,2)</f>
        <v>VALETTE ELSA</v>
      </c>
      <c r="E22" s="12" t="s">
        <v>2</v>
      </c>
      <c r="F22" s="6">
        <v>15</v>
      </c>
      <c r="G22" s="6">
        <v>20</v>
      </c>
      <c r="H22" s="6">
        <v>30</v>
      </c>
      <c r="I22" s="6">
        <v>15</v>
      </c>
      <c r="J22" s="6">
        <v>20</v>
      </c>
      <c r="K22" s="28">
        <f t="shared" si="0"/>
        <v>100</v>
      </c>
      <c r="L22">
        <f>K22+K21+K20+K19</f>
        <v>355</v>
      </c>
    </row>
    <row r="23" spans="2:11" ht="13.5" thickBot="1">
      <c r="B23" s="27" t="s">
        <v>17</v>
      </c>
      <c r="C23" s="7">
        <v>1040738</v>
      </c>
      <c r="D23" s="8" t="str">
        <f>VLOOKUP(C23,'Base licences'!A$1:B$150,2)</f>
        <v>RIOUFREYT FANNY</v>
      </c>
      <c r="E23" s="12" t="s">
        <v>2</v>
      </c>
      <c r="F23" s="6">
        <v>10</v>
      </c>
      <c r="G23" s="6">
        <v>15</v>
      </c>
      <c r="H23" s="6">
        <v>20</v>
      </c>
      <c r="I23" s="6">
        <v>15</v>
      </c>
      <c r="J23" s="6">
        <v>15</v>
      </c>
      <c r="K23" s="28">
        <f t="shared" si="0"/>
        <v>75</v>
      </c>
    </row>
    <row r="24" spans="2:11" ht="13.5" thickBot="1">
      <c r="B24" s="27" t="s">
        <v>17</v>
      </c>
      <c r="C24" s="7">
        <v>1006127</v>
      </c>
      <c r="D24" s="8" t="str">
        <f>VLOOKUP(C24,'Base licences'!A$1:B$150,2)</f>
        <v>COUTURIER LAURA</v>
      </c>
      <c r="E24" s="12" t="s">
        <v>2</v>
      </c>
      <c r="F24" s="6">
        <v>10</v>
      </c>
      <c r="G24" s="6">
        <v>15</v>
      </c>
      <c r="H24" s="6">
        <v>25</v>
      </c>
      <c r="I24" s="6">
        <v>15</v>
      </c>
      <c r="J24" s="6">
        <v>20</v>
      </c>
      <c r="K24" s="28">
        <f t="shared" si="0"/>
        <v>85</v>
      </c>
    </row>
    <row r="25" spans="2:11" ht="13.5" thickBot="1">
      <c r="B25" s="27" t="s">
        <v>17</v>
      </c>
      <c r="C25" s="7"/>
      <c r="D25" s="8" t="s">
        <v>25</v>
      </c>
      <c r="E25" s="12" t="s">
        <v>2</v>
      </c>
      <c r="F25" s="6">
        <v>15</v>
      </c>
      <c r="G25" s="6">
        <v>20</v>
      </c>
      <c r="H25" s="6">
        <v>25</v>
      </c>
      <c r="I25" s="6">
        <v>10</v>
      </c>
      <c r="J25" s="6">
        <v>20</v>
      </c>
      <c r="K25" s="28">
        <f t="shared" si="0"/>
        <v>90</v>
      </c>
    </row>
    <row r="26" spans="2:11" ht="13.5" thickBot="1">
      <c r="B26" s="27" t="s">
        <v>17</v>
      </c>
      <c r="C26" s="7">
        <v>1006115</v>
      </c>
      <c r="D26" s="8" t="str">
        <f>VLOOKUP(C26,'Base licences'!A$1:B$150,2)</f>
        <v>STEPHAN AURORE</v>
      </c>
      <c r="E26" s="12" t="s">
        <v>2</v>
      </c>
      <c r="F26" s="6">
        <v>15</v>
      </c>
      <c r="G26" s="6">
        <v>20</v>
      </c>
      <c r="H26" s="6">
        <v>25</v>
      </c>
      <c r="I26" s="6">
        <v>15</v>
      </c>
      <c r="J26" s="6">
        <v>15</v>
      </c>
      <c r="K26" s="28">
        <f t="shared" si="0"/>
        <v>90</v>
      </c>
    </row>
    <row r="27" spans="2:11" ht="13.5" thickBot="1">
      <c r="B27" s="27" t="s">
        <v>17</v>
      </c>
      <c r="C27" s="7">
        <v>137719</v>
      </c>
      <c r="D27" s="8" t="str">
        <f>VLOOKUP(C27,'Base licences'!A$1:B$150,2)</f>
        <v>REZIB Elvire</v>
      </c>
      <c r="E27" s="12" t="s">
        <v>2</v>
      </c>
      <c r="F27" s="6">
        <v>20</v>
      </c>
      <c r="G27" s="6">
        <v>20</v>
      </c>
      <c r="H27" s="6">
        <v>25</v>
      </c>
      <c r="I27" s="6">
        <v>15</v>
      </c>
      <c r="J27" s="6">
        <v>20</v>
      </c>
      <c r="K27" s="28">
        <f t="shared" si="0"/>
        <v>100</v>
      </c>
    </row>
    <row r="28" spans="2:11" ht="13.5" thickBot="1">
      <c r="B28" s="27" t="s">
        <v>17</v>
      </c>
      <c r="C28" s="7">
        <v>157408</v>
      </c>
      <c r="D28" s="8" t="str">
        <f>VLOOKUP(C28,'Base licences'!A$1:B$150,2)</f>
        <v>CAYOT Manon</v>
      </c>
      <c r="E28" s="12" t="s">
        <v>2</v>
      </c>
      <c r="F28" s="6">
        <v>15</v>
      </c>
      <c r="G28" s="6">
        <v>30</v>
      </c>
      <c r="H28" s="6">
        <v>30</v>
      </c>
      <c r="I28" s="6">
        <v>20</v>
      </c>
      <c r="J28" s="6">
        <v>20</v>
      </c>
      <c r="K28" s="28">
        <f t="shared" si="0"/>
        <v>115</v>
      </c>
    </row>
    <row r="29" spans="2:12" ht="13.5" thickBot="1">
      <c r="B29" s="27" t="s">
        <v>17</v>
      </c>
      <c r="C29" s="7">
        <v>1040729</v>
      </c>
      <c r="D29" s="8" t="str">
        <f>VLOOKUP(C29,'Base licences'!A$1:B$150,2)</f>
        <v>BASSET INGRID</v>
      </c>
      <c r="E29" s="12" t="s">
        <v>2</v>
      </c>
      <c r="F29" s="6">
        <v>15</v>
      </c>
      <c r="G29" s="6">
        <v>25</v>
      </c>
      <c r="H29" s="6">
        <v>30</v>
      </c>
      <c r="I29" s="6">
        <v>25</v>
      </c>
      <c r="J29" s="6">
        <v>20</v>
      </c>
      <c r="K29" s="28">
        <f t="shared" si="0"/>
        <v>115</v>
      </c>
      <c r="L29">
        <f>K29+K28+K27+K26</f>
        <v>420</v>
      </c>
    </row>
    <row r="30" spans="2:11" ht="13.5" thickBot="1">
      <c r="B30" s="27" t="s">
        <v>17</v>
      </c>
      <c r="C30" s="7">
        <v>157405</v>
      </c>
      <c r="D30" s="8" t="str">
        <f>VLOOKUP(C30,'Base licences'!A$1:B$150,2)</f>
        <v>KASPRZAK FATIMA</v>
      </c>
      <c r="E30" s="12" t="s">
        <v>2</v>
      </c>
      <c r="F30" s="6">
        <v>20</v>
      </c>
      <c r="G30" s="6">
        <v>25</v>
      </c>
      <c r="H30" s="6">
        <v>30</v>
      </c>
      <c r="I30" s="6">
        <v>15</v>
      </c>
      <c r="J30" s="6">
        <v>25</v>
      </c>
      <c r="K30" s="28">
        <f t="shared" si="0"/>
        <v>115</v>
      </c>
    </row>
    <row r="31" spans="2:11" ht="13.5" thickBot="1">
      <c r="B31" s="27" t="s">
        <v>17</v>
      </c>
      <c r="C31" s="7">
        <v>146442</v>
      </c>
      <c r="D31" s="8" t="str">
        <f>VLOOKUP(C31,'Base licences'!A$1:B$150,2)</f>
        <v>LOUSSOUARN Eloise</v>
      </c>
      <c r="E31" s="12" t="s">
        <v>2</v>
      </c>
      <c r="F31" s="6">
        <v>15</v>
      </c>
      <c r="G31" s="6">
        <v>25</v>
      </c>
      <c r="H31" s="6">
        <v>30</v>
      </c>
      <c r="I31" s="6">
        <v>25</v>
      </c>
      <c r="J31" s="6">
        <v>25</v>
      </c>
      <c r="K31" s="28">
        <f t="shared" si="0"/>
        <v>120</v>
      </c>
    </row>
    <row r="32" spans="2:11" ht="13.5" thickBot="1">
      <c r="B32" s="27" t="s">
        <v>17</v>
      </c>
      <c r="C32" s="7">
        <v>137729</v>
      </c>
      <c r="D32" s="8" t="str">
        <f>VLOOKUP(C32,'Base licences'!A$1:B$150,2)</f>
        <v>EYNARD BARBARA</v>
      </c>
      <c r="E32" s="12" t="s">
        <v>2</v>
      </c>
      <c r="F32" s="6">
        <v>20</v>
      </c>
      <c r="G32" s="6">
        <v>25</v>
      </c>
      <c r="H32" s="6">
        <v>30</v>
      </c>
      <c r="I32" s="6">
        <v>25</v>
      </c>
      <c r="J32" s="6">
        <v>25</v>
      </c>
      <c r="K32" s="28">
        <f t="shared" si="0"/>
        <v>125</v>
      </c>
    </row>
    <row r="33" spans="2:12" ht="13.5" thickBot="1">
      <c r="B33" s="27" t="s">
        <v>17</v>
      </c>
      <c r="C33" s="7">
        <v>146398</v>
      </c>
      <c r="D33" s="8" t="str">
        <f>VLOOKUP(C33,'Base licences'!A$1:B$150,2)</f>
        <v>DJEROUAT Cherifa</v>
      </c>
      <c r="E33" s="12" t="s">
        <v>2</v>
      </c>
      <c r="F33" s="6">
        <v>20</v>
      </c>
      <c r="G33" s="6">
        <v>25</v>
      </c>
      <c r="H33" s="6">
        <v>30</v>
      </c>
      <c r="I33" s="6">
        <v>25</v>
      </c>
      <c r="J33" s="6">
        <v>25</v>
      </c>
      <c r="K33" s="28">
        <f t="shared" si="0"/>
        <v>125</v>
      </c>
      <c r="L33">
        <f>K33+K32+K31+K30</f>
        <v>485</v>
      </c>
    </row>
    <row r="34" spans="2:11" ht="13.5" thickBot="1">
      <c r="B34" s="27" t="s">
        <v>21</v>
      </c>
      <c r="C34" s="7">
        <v>1028347</v>
      </c>
      <c r="D34" s="8" t="str">
        <f>VLOOKUP(C34,'Base licences'!A$1:B$150,2)</f>
        <v>BOUYAMA Leila</v>
      </c>
      <c r="E34" s="12" t="s">
        <v>2</v>
      </c>
      <c r="F34" s="6">
        <v>10</v>
      </c>
      <c r="G34" s="6">
        <v>15</v>
      </c>
      <c r="H34" s="6">
        <v>25</v>
      </c>
      <c r="I34" s="6">
        <v>10</v>
      </c>
      <c r="J34" s="6">
        <v>15</v>
      </c>
      <c r="K34" s="28">
        <f t="shared" si="0"/>
        <v>75</v>
      </c>
    </row>
    <row r="35" spans="2:11" ht="13.5" thickBot="1">
      <c r="B35" s="40" t="s">
        <v>21</v>
      </c>
      <c r="C35" s="39">
        <v>1020456</v>
      </c>
      <c r="D35" s="41" t="str">
        <f>VLOOKUP(C35,'Base licences'!A$1:B$150,2)</f>
        <v>CONTIE Marine</v>
      </c>
      <c r="E35" s="42" t="s">
        <v>2</v>
      </c>
      <c r="F35" s="35">
        <v>10</v>
      </c>
      <c r="G35" s="35">
        <v>15</v>
      </c>
      <c r="H35" s="35">
        <v>25</v>
      </c>
      <c r="I35" s="35">
        <v>10</v>
      </c>
      <c r="J35" s="35">
        <v>15</v>
      </c>
      <c r="K35" s="38">
        <f t="shared" si="0"/>
        <v>75</v>
      </c>
    </row>
    <row r="36" ht="13.5" thickTop="1"/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29"/>
  <sheetViews>
    <sheetView workbookViewId="0" topLeftCell="A1">
      <selection activeCell="G25" sqref="G25"/>
    </sheetView>
  </sheetViews>
  <sheetFormatPr defaultColWidth="11.421875" defaultRowHeight="12.75"/>
  <cols>
    <col min="1" max="2" width="12.57421875" style="0" customWidth="1"/>
    <col min="3" max="3" width="13.57421875" style="0" bestFit="1" customWidth="1"/>
    <col min="4" max="4" width="21.57421875" style="0" customWidth="1"/>
    <col min="5" max="5" width="5.8515625" style="0" customWidth="1"/>
    <col min="6" max="6" width="5.7109375" style="0" customWidth="1"/>
    <col min="7" max="7" width="10.7109375" style="0" customWidth="1"/>
    <col min="8" max="8" width="9.421875" style="0" customWidth="1"/>
    <col min="9" max="9" width="7.140625" style="0" customWidth="1"/>
    <col min="10" max="10" width="6.8515625" style="0" customWidth="1"/>
    <col min="11" max="11" width="12.28125" style="0" customWidth="1"/>
    <col min="12" max="12" width="5.28125" style="0" customWidth="1"/>
    <col min="13" max="16384" width="12.57421875" style="0" customWidth="1"/>
  </cols>
  <sheetData>
    <row r="1" ht="13.5" thickBot="1"/>
    <row r="2" spans="2:11" ht="27" thickBot="1" thickTop="1">
      <c r="B2" s="21" t="s">
        <v>4</v>
      </c>
      <c r="C2" s="22" t="s">
        <v>5</v>
      </c>
      <c r="D2" s="23" t="s">
        <v>6</v>
      </c>
      <c r="E2" s="24" t="s">
        <v>7</v>
      </c>
      <c r="F2" s="25" t="s">
        <v>8</v>
      </c>
      <c r="G2" s="25" t="s">
        <v>9</v>
      </c>
      <c r="H2" s="25" t="s">
        <v>10</v>
      </c>
      <c r="I2" s="25" t="s">
        <v>11</v>
      </c>
      <c r="J2" s="25" t="s">
        <v>12</v>
      </c>
      <c r="K2" s="26" t="s">
        <v>13</v>
      </c>
    </row>
    <row r="3" spans="2:11" ht="13.5" thickBot="1">
      <c r="B3" s="29" t="s">
        <v>16</v>
      </c>
      <c r="C3" s="11">
        <v>1032728</v>
      </c>
      <c r="D3" s="13" t="str">
        <f>VLOOKUP(C3,'Base licences'!A$1:B$150,2)</f>
        <v>BRIAL VIVIEN</v>
      </c>
      <c r="E3" s="44" t="s">
        <v>3</v>
      </c>
      <c r="F3" s="5">
        <v>10</v>
      </c>
      <c r="G3" s="5">
        <v>20</v>
      </c>
      <c r="H3" s="5">
        <v>20</v>
      </c>
      <c r="I3" s="5">
        <v>20</v>
      </c>
      <c r="J3" s="5">
        <v>15</v>
      </c>
      <c r="K3" s="30">
        <f aca="true" t="shared" si="0" ref="K3:K29">F3+G3+H3+I3+J3</f>
        <v>85</v>
      </c>
    </row>
    <row r="4" spans="2:11" ht="13.5" thickBot="1">
      <c r="B4" s="29" t="s">
        <v>16</v>
      </c>
      <c r="C4" s="11">
        <v>1000139</v>
      </c>
      <c r="D4" s="13" t="str">
        <f>VLOOKUP(C4,'Base licences'!A$1:B$150,2)</f>
        <v>DUMONT THEO</v>
      </c>
      <c r="E4" s="44" t="s">
        <v>3</v>
      </c>
      <c r="F4" s="5">
        <v>15</v>
      </c>
      <c r="G4" s="5">
        <v>15</v>
      </c>
      <c r="H4" s="5">
        <v>25</v>
      </c>
      <c r="I4" s="5">
        <v>20</v>
      </c>
      <c r="J4" s="5">
        <v>15</v>
      </c>
      <c r="K4" s="30">
        <f t="shared" si="0"/>
        <v>90</v>
      </c>
    </row>
    <row r="5" spans="2:11" ht="13.5" thickBot="1">
      <c r="B5" s="29" t="s">
        <v>16</v>
      </c>
      <c r="C5" s="11">
        <v>1031019</v>
      </c>
      <c r="D5" s="13" t="str">
        <f>VLOOKUP(C5,'Base licences'!A$1:B$150,2)</f>
        <v>CAHAIS RONAN</v>
      </c>
      <c r="E5" s="44" t="s">
        <v>3</v>
      </c>
      <c r="F5" s="5">
        <v>10</v>
      </c>
      <c r="G5" s="5">
        <v>20</v>
      </c>
      <c r="H5" s="5">
        <v>25</v>
      </c>
      <c r="I5" s="5">
        <v>20</v>
      </c>
      <c r="J5" s="5">
        <v>20</v>
      </c>
      <c r="K5" s="30">
        <f t="shared" si="0"/>
        <v>95</v>
      </c>
    </row>
    <row r="6" spans="2:11" ht="13.5" thickBot="1">
      <c r="B6" s="29" t="s">
        <v>16</v>
      </c>
      <c r="C6" s="11">
        <v>1003667</v>
      </c>
      <c r="D6" s="13" t="str">
        <f>VLOOKUP(C6,'Base licences'!A$1:B$150,2)</f>
        <v>GAILLARD VALENTIN</v>
      </c>
      <c r="E6" s="44" t="s">
        <v>3</v>
      </c>
      <c r="F6" s="5">
        <v>15</v>
      </c>
      <c r="G6" s="5">
        <v>15</v>
      </c>
      <c r="H6" s="5">
        <v>25</v>
      </c>
      <c r="I6" s="5">
        <v>30</v>
      </c>
      <c r="J6" s="5">
        <v>20</v>
      </c>
      <c r="K6" s="30">
        <f t="shared" si="0"/>
        <v>105</v>
      </c>
    </row>
    <row r="7" spans="2:11" ht="13.5" thickBot="1">
      <c r="B7" s="29" t="s">
        <v>16</v>
      </c>
      <c r="C7" s="11">
        <v>1006367</v>
      </c>
      <c r="D7" s="13" t="str">
        <f>VLOOKUP(C7,'Base licences'!A$1:B$150,2)</f>
        <v>TREVIAUX GAETAN</v>
      </c>
      <c r="E7" s="44" t="s">
        <v>3</v>
      </c>
      <c r="F7" s="5">
        <v>10</v>
      </c>
      <c r="G7" s="5">
        <v>20</v>
      </c>
      <c r="H7" s="5">
        <v>25</v>
      </c>
      <c r="I7" s="5">
        <v>25</v>
      </c>
      <c r="J7" s="5">
        <v>25</v>
      </c>
      <c r="K7" s="30">
        <f t="shared" si="0"/>
        <v>105</v>
      </c>
    </row>
    <row r="8" spans="2:11" ht="13.5" thickBot="1">
      <c r="B8" s="29" t="s">
        <v>16</v>
      </c>
      <c r="C8" s="11">
        <v>136028</v>
      </c>
      <c r="D8" s="13" t="str">
        <f>VLOOKUP(C8,'Base licences'!A$1:B$150,2)</f>
        <v>MONNIER HUGO</v>
      </c>
      <c r="E8" s="44" t="s">
        <v>3</v>
      </c>
      <c r="F8" s="5">
        <v>15</v>
      </c>
      <c r="G8" s="5">
        <v>30</v>
      </c>
      <c r="H8" s="5">
        <v>25</v>
      </c>
      <c r="I8" s="5">
        <v>20</v>
      </c>
      <c r="J8" s="5">
        <v>20</v>
      </c>
      <c r="K8" s="30">
        <f t="shared" si="0"/>
        <v>110</v>
      </c>
    </row>
    <row r="9" spans="2:11" ht="13.5" thickBot="1">
      <c r="B9" s="29" t="s">
        <v>16</v>
      </c>
      <c r="C9" s="11">
        <v>1002204</v>
      </c>
      <c r="D9" s="13" t="str">
        <f>VLOOKUP(C9,'Base licences'!A$1:B$150,2)</f>
        <v>ASSIE CLEMENT</v>
      </c>
      <c r="E9" s="44" t="s">
        <v>3</v>
      </c>
      <c r="F9" s="5">
        <v>15</v>
      </c>
      <c r="G9" s="5">
        <v>20</v>
      </c>
      <c r="H9" s="5">
        <v>30</v>
      </c>
      <c r="I9" s="5">
        <v>25</v>
      </c>
      <c r="J9" s="5">
        <v>20</v>
      </c>
      <c r="K9" s="30">
        <f t="shared" si="0"/>
        <v>110</v>
      </c>
    </row>
    <row r="10" spans="2:12" ht="13.5" thickBot="1">
      <c r="B10" s="29" t="s">
        <v>16</v>
      </c>
      <c r="C10" s="11">
        <v>1035486</v>
      </c>
      <c r="D10" s="13" t="str">
        <f>VLOOKUP(C10,'Base licences'!A$1:B$150,2)</f>
        <v>LIAUBET PIERRE</v>
      </c>
      <c r="E10" s="44" t="s">
        <v>3</v>
      </c>
      <c r="F10" s="5">
        <v>15</v>
      </c>
      <c r="G10" s="5">
        <v>25</v>
      </c>
      <c r="H10" s="5">
        <v>30</v>
      </c>
      <c r="I10" s="5">
        <v>25</v>
      </c>
      <c r="J10" s="5">
        <v>20</v>
      </c>
      <c r="K10" s="30">
        <f t="shared" si="0"/>
        <v>115</v>
      </c>
      <c r="L10">
        <f>K10+K9+K8+K6</f>
        <v>440</v>
      </c>
    </row>
    <row r="11" spans="2:11" ht="13.5" thickBot="1">
      <c r="B11" s="29" t="s">
        <v>19</v>
      </c>
      <c r="C11" s="11">
        <v>200506</v>
      </c>
      <c r="D11" s="13" t="str">
        <f>VLOOKUP(C11,'Base licences'!A$1:B$150,2)</f>
        <v>BUFFERNE FLAVEN</v>
      </c>
      <c r="E11" s="44" t="s">
        <v>3</v>
      </c>
      <c r="F11" s="5">
        <v>15</v>
      </c>
      <c r="G11" s="5">
        <v>20</v>
      </c>
      <c r="H11" s="5">
        <v>25</v>
      </c>
      <c r="I11" s="5">
        <v>15</v>
      </c>
      <c r="J11" s="5">
        <v>15</v>
      </c>
      <c r="K11" s="30">
        <f t="shared" si="0"/>
        <v>90</v>
      </c>
    </row>
    <row r="12" spans="2:11" ht="13.5" thickBot="1">
      <c r="B12" s="29" t="s">
        <v>19</v>
      </c>
      <c r="C12" s="11">
        <v>646561</v>
      </c>
      <c r="D12" s="13" t="str">
        <f>VLOOKUP(C12,'Base licences'!A$1:B$150,2)</f>
        <v>JARANTON Maxime</v>
      </c>
      <c r="E12" s="44" t="s">
        <v>3</v>
      </c>
      <c r="F12" s="5">
        <v>15</v>
      </c>
      <c r="G12" s="5">
        <v>25</v>
      </c>
      <c r="H12" s="5">
        <v>25</v>
      </c>
      <c r="I12" s="5">
        <v>15</v>
      </c>
      <c r="J12" s="5">
        <v>20</v>
      </c>
      <c r="K12" s="30">
        <f t="shared" si="0"/>
        <v>100</v>
      </c>
    </row>
    <row r="13" spans="2:11" ht="13.5" thickBot="1">
      <c r="B13" s="29" t="s">
        <v>14</v>
      </c>
      <c r="C13" s="11">
        <v>1020295</v>
      </c>
      <c r="D13" s="13" t="str">
        <f>VLOOKUP(C13,'Base licences'!A$1:B$150,2)</f>
        <v>LAFFITE SAMUEL</v>
      </c>
      <c r="E13" s="44" t="s">
        <v>3</v>
      </c>
      <c r="F13" s="5">
        <v>10</v>
      </c>
      <c r="G13" s="5">
        <v>20</v>
      </c>
      <c r="H13" s="5">
        <v>30</v>
      </c>
      <c r="I13" s="5">
        <v>25</v>
      </c>
      <c r="J13" s="5">
        <v>25</v>
      </c>
      <c r="K13" s="30">
        <f t="shared" si="0"/>
        <v>110</v>
      </c>
    </row>
    <row r="14" spans="2:11" ht="13.5" thickBot="1">
      <c r="B14" s="29" t="s">
        <v>14</v>
      </c>
      <c r="C14" s="11">
        <v>160868</v>
      </c>
      <c r="D14" s="13" t="str">
        <f>VLOOKUP(C14,'Base licences'!A$1:B$150,2)</f>
        <v>DARRIGADE Maxence</v>
      </c>
      <c r="E14" s="44" t="s">
        <v>3</v>
      </c>
      <c r="F14" s="5">
        <v>20</v>
      </c>
      <c r="G14" s="5">
        <v>25</v>
      </c>
      <c r="H14" s="5">
        <v>30</v>
      </c>
      <c r="I14" s="5">
        <v>25</v>
      </c>
      <c r="J14" s="5">
        <v>25</v>
      </c>
      <c r="K14" s="30">
        <f t="shared" si="0"/>
        <v>125</v>
      </c>
    </row>
    <row r="15" spans="2:11" ht="13.5" thickBot="1">
      <c r="B15" s="29" t="s">
        <v>14</v>
      </c>
      <c r="C15" s="11">
        <v>719334</v>
      </c>
      <c r="D15" s="13" t="str">
        <f>VLOOKUP(C15,'Base licences'!A$1:B$150,2)</f>
        <v>MIOUZE Aymeric</v>
      </c>
      <c r="E15" s="44" t="s">
        <v>3</v>
      </c>
      <c r="F15" s="5">
        <v>15</v>
      </c>
      <c r="G15" s="5">
        <v>25</v>
      </c>
      <c r="H15" s="5">
        <v>30</v>
      </c>
      <c r="I15" s="5">
        <v>25</v>
      </c>
      <c r="J15" s="5">
        <v>30</v>
      </c>
      <c r="K15" s="30">
        <f t="shared" si="0"/>
        <v>125</v>
      </c>
    </row>
    <row r="16" spans="2:11" ht="13.5" thickBot="1">
      <c r="B16" s="29" t="s">
        <v>14</v>
      </c>
      <c r="C16" s="11">
        <v>656951</v>
      </c>
      <c r="D16" s="13" t="str">
        <f>VLOOKUP(C16,'Base licences'!A$1:B$150,2)</f>
        <v>THOMASSEN Robin</v>
      </c>
      <c r="E16" s="44" t="s">
        <v>3</v>
      </c>
      <c r="F16" s="5">
        <v>15</v>
      </c>
      <c r="G16" s="5">
        <v>30</v>
      </c>
      <c r="H16" s="5">
        <v>30</v>
      </c>
      <c r="I16" s="5">
        <v>35</v>
      </c>
      <c r="J16" s="5">
        <v>25</v>
      </c>
      <c r="K16" s="30">
        <f t="shared" si="0"/>
        <v>135</v>
      </c>
    </row>
    <row r="17" spans="2:11" ht="13.5" thickBot="1">
      <c r="B17" s="29" t="s">
        <v>14</v>
      </c>
      <c r="C17" s="11">
        <v>160187</v>
      </c>
      <c r="D17" s="13" t="str">
        <f>VLOOKUP(C17,'Base licences'!A$1:B$150,2)</f>
        <v>CLERC AGENOR</v>
      </c>
      <c r="E17" s="44" t="s">
        <v>3</v>
      </c>
      <c r="F17" s="5">
        <v>15</v>
      </c>
      <c r="G17" s="5">
        <v>30</v>
      </c>
      <c r="H17" s="5">
        <v>30</v>
      </c>
      <c r="I17" s="5">
        <v>35</v>
      </c>
      <c r="J17" s="5">
        <v>25</v>
      </c>
      <c r="K17" s="30">
        <f t="shared" si="0"/>
        <v>135</v>
      </c>
    </row>
    <row r="18" spans="2:12" ht="13.5" thickBot="1">
      <c r="B18" s="29" t="s">
        <v>14</v>
      </c>
      <c r="C18" s="11">
        <v>598065</v>
      </c>
      <c r="D18" s="13" t="str">
        <f>VLOOKUP(C18,'Base licences'!A$1:B$150,2)</f>
        <v>GWIZDZ Damien</v>
      </c>
      <c r="E18" s="44" t="s">
        <v>3</v>
      </c>
      <c r="F18" s="5">
        <v>20</v>
      </c>
      <c r="G18" s="5">
        <v>30</v>
      </c>
      <c r="H18" s="5">
        <v>35</v>
      </c>
      <c r="I18" s="5">
        <v>35</v>
      </c>
      <c r="J18" s="5">
        <v>30</v>
      </c>
      <c r="K18" s="30">
        <f t="shared" si="0"/>
        <v>150</v>
      </c>
      <c r="L18">
        <f>K18+K17+K16+K14</f>
        <v>545</v>
      </c>
    </row>
    <row r="19" spans="2:11" ht="13.5" thickBot="1">
      <c r="B19" s="29" t="s">
        <v>17</v>
      </c>
      <c r="C19" s="11">
        <v>1006111</v>
      </c>
      <c r="D19" s="13" t="str">
        <f>VLOOKUP(C19,'Base licences'!A$1:B$150,2)</f>
        <v>STEPHAN VALENTIN</v>
      </c>
      <c r="E19" s="44" t="s">
        <v>3</v>
      </c>
      <c r="F19" s="5">
        <v>10</v>
      </c>
      <c r="G19" s="5">
        <v>20</v>
      </c>
      <c r="H19" s="5">
        <v>25</v>
      </c>
      <c r="I19" s="5">
        <v>20</v>
      </c>
      <c r="J19" s="5">
        <v>15</v>
      </c>
      <c r="K19" s="30">
        <f t="shared" si="0"/>
        <v>90</v>
      </c>
    </row>
    <row r="20" spans="2:11" ht="13.5" thickBot="1">
      <c r="B20" s="29" t="s">
        <v>17</v>
      </c>
      <c r="C20" s="11">
        <v>1029734</v>
      </c>
      <c r="D20" s="13" t="str">
        <f>VLOOKUP(C20,'Base licences'!A$1:B$150,2)</f>
        <v>LANGLOIS FLORIAN</v>
      </c>
      <c r="E20" s="44" t="s">
        <v>3</v>
      </c>
      <c r="F20" s="5">
        <v>20</v>
      </c>
      <c r="G20" s="5">
        <v>15</v>
      </c>
      <c r="H20" s="5">
        <v>30</v>
      </c>
      <c r="I20" s="5">
        <v>10</v>
      </c>
      <c r="J20" s="5">
        <v>15</v>
      </c>
      <c r="K20" s="30">
        <f t="shared" si="0"/>
        <v>90</v>
      </c>
    </row>
    <row r="21" spans="2:11" ht="13.5" thickBot="1">
      <c r="B21" s="29" t="s">
        <v>17</v>
      </c>
      <c r="C21" s="11">
        <v>1040731</v>
      </c>
      <c r="D21" s="13" t="str">
        <f>VLOOKUP(C21,'Base licences'!A$1:B$150,2)</f>
        <v>JANY THOMAS</v>
      </c>
      <c r="E21" s="44" t="s">
        <v>3</v>
      </c>
      <c r="F21" s="5">
        <v>10</v>
      </c>
      <c r="G21" s="5">
        <v>15</v>
      </c>
      <c r="H21" s="5">
        <v>30</v>
      </c>
      <c r="I21" s="5">
        <v>20</v>
      </c>
      <c r="J21" s="5">
        <v>20</v>
      </c>
      <c r="K21" s="30">
        <f t="shared" si="0"/>
        <v>95</v>
      </c>
    </row>
    <row r="22" spans="2:11" ht="13.5" thickBot="1">
      <c r="B22" s="29" t="s">
        <v>17</v>
      </c>
      <c r="C22" s="11">
        <v>809201</v>
      </c>
      <c r="D22" s="13" t="str">
        <f>VLOOKUP(C22,'Base licences'!A$1:B$150,2)</f>
        <v>BROSSON Thomas</v>
      </c>
      <c r="E22" s="44" t="s">
        <v>3</v>
      </c>
      <c r="F22" s="5">
        <v>20</v>
      </c>
      <c r="G22" s="5">
        <v>20</v>
      </c>
      <c r="H22" s="5">
        <v>25</v>
      </c>
      <c r="I22" s="5">
        <v>25</v>
      </c>
      <c r="J22" s="5">
        <v>20</v>
      </c>
      <c r="K22" s="30">
        <f t="shared" si="0"/>
        <v>110</v>
      </c>
    </row>
    <row r="23" spans="2:11" ht="13.5" thickBot="1">
      <c r="B23" s="29" t="s">
        <v>17</v>
      </c>
      <c r="C23" s="11">
        <v>1039202</v>
      </c>
      <c r="D23" s="13" t="str">
        <f>VLOOKUP(C23,'Base licences'!A$1:B$150,2)</f>
        <v>CHEMINAT ROBIN</v>
      </c>
      <c r="E23" s="44" t="s">
        <v>3</v>
      </c>
      <c r="F23" s="5">
        <v>15</v>
      </c>
      <c r="G23" s="5">
        <v>25</v>
      </c>
      <c r="H23" s="5">
        <v>25</v>
      </c>
      <c r="I23" s="5">
        <v>25</v>
      </c>
      <c r="J23" s="5">
        <v>20</v>
      </c>
      <c r="K23" s="30">
        <f t="shared" si="0"/>
        <v>110</v>
      </c>
    </row>
    <row r="24" spans="2:11" ht="13.5" thickBot="1">
      <c r="B24" s="29" t="s">
        <v>17</v>
      </c>
      <c r="C24" s="11">
        <v>544986</v>
      </c>
      <c r="D24" s="13" t="str">
        <f>VLOOKUP(C24,'Base licences'!A$1:B$150,2)</f>
        <v>RAMIREZ Hugo</v>
      </c>
      <c r="E24" s="44" t="s">
        <v>3</v>
      </c>
      <c r="F24" s="5">
        <v>20</v>
      </c>
      <c r="G24" s="5">
        <v>30</v>
      </c>
      <c r="H24" s="5">
        <v>30</v>
      </c>
      <c r="I24" s="5">
        <v>25</v>
      </c>
      <c r="J24" s="5">
        <v>20</v>
      </c>
      <c r="K24" s="30">
        <f t="shared" si="0"/>
        <v>125</v>
      </c>
    </row>
    <row r="25" spans="2:11" ht="13.5" thickBot="1">
      <c r="B25" s="29" t="s">
        <v>17</v>
      </c>
      <c r="C25" s="11">
        <v>809114</v>
      </c>
      <c r="D25" s="13" t="str">
        <f>VLOOKUP(C25,'Base licences'!A$1:B$150,2)</f>
        <v>ANTRAYGUES Alex</v>
      </c>
      <c r="E25" s="44" t="s">
        <v>3</v>
      </c>
      <c r="F25" s="5">
        <v>20</v>
      </c>
      <c r="G25" s="5">
        <v>20</v>
      </c>
      <c r="H25" s="5">
        <v>30</v>
      </c>
      <c r="I25" s="5">
        <v>35</v>
      </c>
      <c r="J25" s="5">
        <v>25</v>
      </c>
      <c r="K25" s="30">
        <f t="shared" si="0"/>
        <v>130</v>
      </c>
    </row>
    <row r="26" spans="2:12" ht="13.5" thickBot="1">
      <c r="B26" s="29" t="s">
        <v>17</v>
      </c>
      <c r="C26" s="11">
        <v>146420</v>
      </c>
      <c r="D26" s="13" t="str">
        <f>VLOOKUP(C26,'Base licences'!A$1:B$150,2)</f>
        <v>MILLON ADRIAN</v>
      </c>
      <c r="E26" s="44" t="s">
        <v>3</v>
      </c>
      <c r="F26" s="5">
        <v>20</v>
      </c>
      <c r="G26" s="5">
        <v>30</v>
      </c>
      <c r="H26" s="5">
        <v>30</v>
      </c>
      <c r="I26" s="5">
        <v>30</v>
      </c>
      <c r="J26" s="5">
        <v>25</v>
      </c>
      <c r="K26" s="30">
        <f t="shared" si="0"/>
        <v>135</v>
      </c>
      <c r="L26">
        <f>K26+K25+K24+K22</f>
        <v>500</v>
      </c>
    </row>
    <row r="27" spans="2:11" ht="13.5" thickBot="1">
      <c r="B27" s="29" t="s">
        <v>15</v>
      </c>
      <c r="C27" s="11">
        <v>1019766</v>
      </c>
      <c r="D27" s="13" t="str">
        <f>VLOOKUP(C27,'Base licences'!A$1:B$150,2)</f>
        <v>COURSIERE CHARLES</v>
      </c>
      <c r="E27" s="44" t="s">
        <v>3</v>
      </c>
      <c r="F27" s="5">
        <v>15</v>
      </c>
      <c r="G27" s="5">
        <v>15</v>
      </c>
      <c r="H27" s="5">
        <v>20</v>
      </c>
      <c r="I27" s="5">
        <v>15</v>
      </c>
      <c r="J27" s="5">
        <v>15</v>
      </c>
      <c r="K27" s="30">
        <f t="shared" si="0"/>
        <v>80</v>
      </c>
    </row>
    <row r="28" spans="2:11" ht="13.5" thickBot="1">
      <c r="B28" s="29" t="s">
        <v>21</v>
      </c>
      <c r="C28" s="11" t="s">
        <v>23</v>
      </c>
      <c r="D28" s="13" t="str">
        <f>VLOOKUP(C28,'Base licences'!A$1:B$150,2)</f>
        <v>DA CUNHA NELSON</v>
      </c>
      <c r="E28" s="44" t="s">
        <v>3</v>
      </c>
      <c r="F28" s="5">
        <v>10</v>
      </c>
      <c r="G28" s="5">
        <v>15</v>
      </c>
      <c r="H28" s="5">
        <v>20</v>
      </c>
      <c r="I28" s="5">
        <v>20</v>
      </c>
      <c r="J28" s="5">
        <v>20</v>
      </c>
      <c r="K28" s="30">
        <f t="shared" si="0"/>
        <v>85</v>
      </c>
    </row>
    <row r="29" spans="2:11" ht="13.5" thickBot="1">
      <c r="B29" s="31" t="s">
        <v>21</v>
      </c>
      <c r="C29" s="32">
        <v>1020463</v>
      </c>
      <c r="D29" s="45" t="str">
        <f>VLOOKUP(C29,'Base licences'!A$1:B$150,2)</f>
        <v>SAUZEDDE BENJAMIN</v>
      </c>
      <c r="E29" s="46" t="s">
        <v>3</v>
      </c>
      <c r="F29" s="35">
        <v>15</v>
      </c>
      <c r="G29" s="35">
        <v>20</v>
      </c>
      <c r="H29" s="35">
        <v>30</v>
      </c>
      <c r="I29" s="35">
        <v>25</v>
      </c>
      <c r="J29" s="35">
        <v>20</v>
      </c>
      <c r="K29" s="36">
        <f t="shared" si="0"/>
        <v>110</v>
      </c>
    </row>
    <row r="30" ht="13.5" thickTop="1"/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48"/>
  <sheetViews>
    <sheetView workbookViewId="0" topLeftCell="A31">
      <selection activeCell="B70" sqref="B70"/>
    </sheetView>
  </sheetViews>
  <sheetFormatPr defaultColWidth="11.421875" defaultRowHeight="12.75"/>
  <cols>
    <col min="1" max="1" width="10.8515625" style="9" customWidth="1"/>
    <col min="2" max="2" width="23.00390625" style="10" customWidth="1"/>
  </cols>
  <sheetData>
    <row r="1" spans="1:2" ht="12.75">
      <c r="A1" s="9">
        <v>121155</v>
      </c>
      <c r="B1" s="10" t="s">
        <v>26</v>
      </c>
    </row>
    <row r="2" spans="1:2" ht="12.75">
      <c r="A2" s="9">
        <v>134206</v>
      </c>
      <c r="B2" s="10" t="s">
        <v>27</v>
      </c>
    </row>
    <row r="3" spans="1:2" ht="12.75">
      <c r="A3" s="9">
        <v>135496</v>
      </c>
      <c r="B3" s="10" t="s">
        <v>28</v>
      </c>
    </row>
    <row r="4" spans="1:2" ht="12.75">
      <c r="A4" s="9">
        <v>136028</v>
      </c>
      <c r="B4" s="10" t="s">
        <v>29</v>
      </c>
    </row>
    <row r="5" spans="1:2" ht="12.75">
      <c r="A5" s="9">
        <v>137719</v>
      </c>
      <c r="B5" s="10" t="s">
        <v>30</v>
      </c>
    </row>
    <row r="6" spans="1:2" ht="12.75">
      <c r="A6" s="9">
        <v>137729</v>
      </c>
      <c r="B6" s="10" t="s">
        <v>31</v>
      </c>
    </row>
    <row r="7" spans="1:2" ht="12.75">
      <c r="A7" s="9">
        <v>137732</v>
      </c>
      <c r="B7" s="10" t="s">
        <v>32</v>
      </c>
    </row>
    <row r="8" spans="1:2" ht="12.75">
      <c r="A8" s="9">
        <v>138940</v>
      </c>
      <c r="B8" s="10" t="s">
        <v>33</v>
      </c>
    </row>
    <row r="9" spans="1:2" ht="12.75">
      <c r="A9" s="9">
        <v>146398</v>
      </c>
      <c r="B9" s="10" t="s">
        <v>34</v>
      </c>
    </row>
    <row r="10" spans="1:2" ht="12.75">
      <c r="A10" s="9">
        <v>146420</v>
      </c>
      <c r="B10" s="10" t="s">
        <v>35</v>
      </c>
    </row>
    <row r="11" spans="1:2" ht="12.75">
      <c r="A11" s="9">
        <v>146428</v>
      </c>
      <c r="B11" s="10" t="s">
        <v>36</v>
      </c>
    </row>
    <row r="12" spans="1:2" ht="12.75">
      <c r="A12" s="9">
        <v>146440</v>
      </c>
      <c r="B12" s="10" t="s">
        <v>37</v>
      </c>
    </row>
    <row r="13" spans="1:2" ht="12.75">
      <c r="A13" s="9">
        <v>146442</v>
      </c>
      <c r="B13" s="10" t="s">
        <v>38</v>
      </c>
    </row>
    <row r="14" spans="1:2" ht="12.75">
      <c r="A14" s="9">
        <v>157405</v>
      </c>
      <c r="B14" s="10" t="s">
        <v>39</v>
      </c>
    </row>
    <row r="15" spans="1:2" ht="12.75">
      <c r="A15" s="9">
        <v>157408</v>
      </c>
      <c r="B15" s="10" t="s">
        <v>40</v>
      </c>
    </row>
    <row r="16" spans="1:2" ht="12.75">
      <c r="A16" s="9">
        <v>160187</v>
      </c>
      <c r="B16" s="10" t="s">
        <v>41</v>
      </c>
    </row>
    <row r="17" spans="1:2" ht="12.75">
      <c r="A17" s="9">
        <v>160868</v>
      </c>
      <c r="B17" s="10" t="s">
        <v>42</v>
      </c>
    </row>
    <row r="18" spans="1:2" ht="12.75">
      <c r="A18" s="9">
        <v>160872</v>
      </c>
      <c r="B18" s="10" t="s">
        <v>43</v>
      </c>
    </row>
    <row r="19" spans="1:2" ht="12.75">
      <c r="A19" s="9">
        <v>162270</v>
      </c>
      <c r="B19" s="10" t="s">
        <v>44</v>
      </c>
    </row>
    <row r="20" spans="1:2" ht="12.75">
      <c r="A20" s="9">
        <v>167138</v>
      </c>
      <c r="B20" s="10" t="s">
        <v>45</v>
      </c>
    </row>
    <row r="21" spans="1:2" ht="12.75">
      <c r="A21" s="9">
        <v>167143</v>
      </c>
      <c r="B21" s="10" t="s">
        <v>46</v>
      </c>
    </row>
    <row r="22" spans="1:2" ht="12.75">
      <c r="A22" s="9">
        <v>167145</v>
      </c>
      <c r="B22" s="10" t="s">
        <v>47</v>
      </c>
    </row>
    <row r="23" spans="1:2" ht="12.75">
      <c r="A23" s="9">
        <v>172166</v>
      </c>
      <c r="B23" s="10" t="s">
        <v>48</v>
      </c>
    </row>
    <row r="24" spans="1:2" ht="12.75">
      <c r="A24" s="9">
        <v>200506</v>
      </c>
      <c r="B24" s="10" t="s">
        <v>49</v>
      </c>
    </row>
    <row r="25" spans="1:2" ht="12.75">
      <c r="A25" s="9">
        <v>479659</v>
      </c>
      <c r="B25" s="10" t="s">
        <v>50</v>
      </c>
    </row>
    <row r="26" spans="1:2" ht="12.75">
      <c r="A26" s="9">
        <v>542514</v>
      </c>
      <c r="B26" s="10" t="s">
        <v>51</v>
      </c>
    </row>
    <row r="27" spans="1:2" ht="12.75">
      <c r="A27" s="9">
        <v>543189</v>
      </c>
      <c r="B27" s="10" t="s">
        <v>52</v>
      </c>
    </row>
    <row r="28" spans="1:2" ht="12.75">
      <c r="A28" s="9">
        <v>543191</v>
      </c>
      <c r="B28" s="10" t="s">
        <v>53</v>
      </c>
    </row>
    <row r="29" spans="1:2" ht="12.75">
      <c r="A29" s="9">
        <v>543654</v>
      </c>
      <c r="B29" s="10" t="s">
        <v>54</v>
      </c>
    </row>
    <row r="30" spans="1:2" ht="12.75">
      <c r="A30" s="9">
        <v>543676</v>
      </c>
      <c r="B30" s="10" t="s">
        <v>55</v>
      </c>
    </row>
    <row r="31" spans="1:2" ht="12.75">
      <c r="A31" s="9">
        <v>544956</v>
      </c>
      <c r="B31" s="10" t="s">
        <v>56</v>
      </c>
    </row>
    <row r="32" spans="1:2" ht="12.75">
      <c r="A32" s="9">
        <v>544964</v>
      </c>
      <c r="B32" s="10" t="s">
        <v>57</v>
      </c>
    </row>
    <row r="33" spans="1:2" ht="12.75">
      <c r="A33" s="9">
        <v>544986</v>
      </c>
      <c r="B33" s="10" t="s">
        <v>58</v>
      </c>
    </row>
    <row r="34" spans="1:2" ht="12.75">
      <c r="A34" s="9">
        <v>544990</v>
      </c>
      <c r="B34" s="10" t="s">
        <v>59</v>
      </c>
    </row>
    <row r="35" spans="1:2" ht="12.75">
      <c r="A35" s="9">
        <v>544994</v>
      </c>
      <c r="B35" s="10" t="s">
        <v>60</v>
      </c>
    </row>
    <row r="36" spans="1:2" ht="12.75">
      <c r="A36" s="9">
        <v>544997</v>
      </c>
      <c r="B36" s="10" t="s">
        <v>61</v>
      </c>
    </row>
    <row r="37" spans="1:2" ht="12.75">
      <c r="A37" s="9">
        <v>545419</v>
      </c>
      <c r="B37" s="10" t="s">
        <v>62</v>
      </c>
    </row>
    <row r="38" spans="1:2" ht="12.75">
      <c r="A38" s="9">
        <v>549200</v>
      </c>
      <c r="B38" s="10" t="s">
        <v>63</v>
      </c>
    </row>
    <row r="39" spans="1:2" ht="12.75">
      <c r="A39" s="9">
        <v>549203</v>
      </c>
      <c r="B39" s="10" t="s">
        <v>64</v>
      </c>
    </row>
    <row r="40" spans="1:2" ht="12.75">
      <c r="A40" s="9">
        <v>598036</v>
      </c>
      <c r="B40" s="10" t="s">
        <v>65</v>
      </c>
    </row>
    <row r="41" spans="1:2" ht="12.75">
      <c r="A41" s="9">
        <v>598065</v>
      </c>
      <c r="B41" s="10" t="s">
        <v>66</v>
      </c>
    </row>
    <row r="42" spans="1:2" ht="12.75">
      <c r="A42" s="9">
        <v>646560</v>
      </c>
      <c r="B42" s="10" t="s">
        <v>67</v>
      </c>
    </row>
    <row r="43" spans="1:2" ht="12.75">
      <c r="A43" s="9">
        <v>646561</v>
      </c>
      <c r="B43" s="10" t="s">
        <v>68</v>
      </c>
    </row>
    <row r="44" spans="1:2" ht="12.75">
      <c r="A44" s="9">
        <v>646562</v>
      </c>
      <c r="B44" s="10" t="s">
        <v>69</v>
      </c>
    </row>
    <row r="45" spans="1:2" ht="12.75">
      <c r="A45" s="9">
        <v>646564</v>
      </c>
      <c r="B45" s="10" t="s">
        <v>70</v>
      </c>
    </row>
    <row r="46" spans="1:2" ht="12.75">
      <c r="A46" s="9">
        <v>646565</v>
      </c>
      <c r="B46" s="10" t="s">
        <v>71</v>
      </c>
    </row>
    <row r="47" spans="1:2" ht="12.75">
      <c r="A47" s="9">
        <v>647280</v>
      </c>
      <c r="B47" s="10" t="s">
        <v>72</v>
      </c>
    </row>
    <row r="48" spans="1:2" ht="12.75">
      <c r="A48" s="9">
        <v>656951</v>
      </c>
      <c r="B48" s="10" t="s">
        <v>73</v>
      </c>
    </row>
    <row r="49" spans="1:2" ht="12.75">
      <c r="A49" s="9">
        <v>681868</v>
      </c>
      <c r="B49" s="10" t="s">
        <v>74</v>
      </c>
    </row>
    <row r="50" spans="1:2" ht="12.75">
      <c r="A50" s="9">
        <v>687011</v>
      </c>
      <c r="B50" s="10" t="s">
        <v>75</v>
      </c>
    </row>
    <row r="51" spans="1:2" ht="12.75">
      <c r="A51" s="9">
        <v>698054</v>
      </c>
      <c r="B51" s="10" t="s">
        <v>76</v>
      </c>
    </row>
    <row r="52" spans="1:2" ht="12.75">
      <c r="A52" s="9">
        <v>698067</v>
      </c>
      <c r="B52" s="10" t="s">
        <v>77</v>
      </c>
    </row>
    <row r="53" spans="1:2" ht="12.75">
      <c r="A53" s="9">
        <v>699459</v>
      </c>
      <c r="B53" s="10" t="s">
        <v>78</v>
      </c>
    </row>
    <row r="54" spans="1:2" ht="12.75">
      <c r="A54" s="9">
        <v>699478</v>
      </c>
      <c r="B54" s="10" t="s">
        <v>79</v>
      </c>
    </row>
    <row r="55" spans="1:2" ht="12.75">
      <c r="A55" s="9">
        <v>699482</v>
      </c>
      <c r="B55" s="10" t="s">
        <v>80</v>
      </c>
    </row>
    <row r="56" spans="1:2" ht="12.75">
      <c r="A56" s="9">
        <v>719333</v>
      </c>
      <c r="B56" s="10" t="s">
        <v>81</v>
      </c>
    </row>
    <row r="57" spans="1:2" ht="12.75">
      <c r="A57" s="9">
        <v>719334</v>
      </c>
      <c r="B57" s="10" t="s">
        <v>82</v>
      </c>
    </row>
    <row r="58" spans="1:2" ht="12.75">
      <c r="A58" s="9">
        <v>719338</v>
      </c>
      <c r="B58" s="10" t="s">
        <v>83</v>
      </c>
    </row>
    <row r="59" spans="1:2" ht="12.75">
      <c r="A59" s="9">
        <v>809102</v>
      </c>
      <c r="B59" s="10" t="s">
        <v>84</v>
      </c>
    </row>
    <row r="60" spans="1:2" ht="12.75">
      <c r="A60" s="9">
        <v>809104</v>
      </c>
      <c r="B60" s="10" t="s">
        <v>85</v>
      </c>
    </row>
    <row r="61" spans="1:2" ht="12.75">
      <c r="A61" s="9">
        <v>809106</v>
      </c>
      <c r="B61" s="10" t="s">
        <v>86</v>
      </c>
    </row>
    <row r="62" spans="1:2" ht="12.75">
      <c r="A62" s="9">
        <v>809113</v>
      </c>
      <c r="B62" s="10" t="s">
        <v>87</v>
      </c>
    </row>
    <row r="63" spans="1:2" ht="12.75">
      <c r="A63" s="9">
        <v>809114</v>
      </c>
      <c r="B63" s="10" t="s">
        <v>88</v>
      </c>
    </row>
    <row r="64" spans="1:2" ht="12.75">
      <c r="A64" s="9">
        <v>809201</v>
      </c>
      <c r="B64" s="10" t="s">
        <v>89</v>
      </c>
    </row>
    <row r="65" spans="1:2" ht="12.75">
      <c r="A65" s="9">
        <v>809811</v>
      </c>
      <c r="B65" s="10" t="s">
        <v>90</v>
      </c>
    </row>
    <row r="66" spans="1:2" ht="12.75">
      <c r="A66" s="9">
        <v>1000096</v>
      </c>
      <c r="B66" s="10" t="s">
        <v>91</v>
      </c>
    </row>
    <row r="67" spans="1:2" ht="12.75">
      <c r="A67" s="9">
        <v>1000139</v>
      </c>
      <c r="B67" s="10" t="s">
        <v>92</v>
      </c>
    </row>
    <row r="68" spans="1:2" ht="12.75">
      <c r="A68" s="9">
        <v>1000691</v>
      </c>
      <c r="B68" s="10" t="s">
        <v>93</v>
      </c>
    </row>
    <row r="69" spans="1:2" ht="12.75">
      <c r="A69" s="9">
        <v>1000696</v>
      </c>
      <c r="B69" s="10" t="s">
        <v>94</v>
      </c>
    </row>
    <row r="70" spans="1:2" ht="12.75">
      <c r="A70" s="9">
        <v>1002187</v>
      </c>
      <c r="B70" s="10" t="s">
        <v>95</v>
      </c>
    </row>
    <row r="71" spans="1:2" ht="12.75">
      <c r="A71" s="9">
        <v>1002199</v>
      </c>
      <c r="B71" s="10" t="s">
        <v>24</v>
      </c>
    </row>
    <row r="72" spans="1:2" ht="12.75">
      <c r="A72" s="9">
        <v>1002199</v>
      </c>
      <c r="B72" s="10" t="s">
        <v>96</v>
      </c>
    </row>
    <row r="73" spans="1:2" ht="12.75">
      <c r="A73" s="9">
        <v>1002203</v>
      </c>
      <c r="B73" s="10" t="s">
        <v>97</v>
      </c>
    </row>
    <row r="74" spans="1:2" ht="12.75">
      <c r="A74" s="9">
        <v>1002204</v>
      </c>
      <c r="B74" s="10" t="s">
        <v>98</v>
      </c>
    </row>
    <row r="75" spans="1:2" ht="12.75">
      <c r="A75" s="9">
        <v>1003667</v>
      </c>
      <c r="B75" s="10" t="s">
        <v>99</v>
      </c>
    </row>
    <row r="76" spans="1:2" ht="12.75">
      <c r="A76" s="9">
        <v>1004394</v>
      </c>
      <c r="B76" s="10" t="s">
        <v>100</v>
      </c>
    </row>
    <row r="77" spans="1:2" ht="12.75">
      <c r="A77" s="9">
        <v>1004398</v>
      </c>
      <c r="B77" s="10" t="s">
        <v>101</v>
      </c>
    </row>
    <row r="78" spans="1:2" ht="12.75">
      <c r="A78" s="9">
        <v>1006098</v>
      </c>
      <c r="B78" s="10" t="s">
        <v>102</v>
      </c>
    </row>
    <row r="79" spans="1:2" ht="12.75">
      <c r="A79" s="9">
        <v>1006105</v>
      </c>
      <c r="B79" s="10" t="s">
        <v>103</v>
      </c>
    </row>
    <row r="80" spans="1:2" ht="12.75">
      <c r="A80" s="9">
        <v>1006111</v>
      </c>
      <c r="B80" s="10" t="s">
        <v>104</v>
      </c>
    </row>
    <row r="81" spans="1:2" ht="12.75">
      <c r="A81" s="9">
        <v>1006115</v>
      </c>
      <c r="B81" s="10" t="s">
        <v>105</v>
      </c>
    </row>
    <row r="82" spans="1:2" ht="12.75">
      <c r="A82" s="9">
        <v>1006127</v>
      </c>
      <c r="B82" s="10" t="s">
        <v>106</v>
      </c>
    </row>
    <row r="83" spans="1:2" ht="12.75">
      <c r="A83" s="9">
        <v>1006134</v>
      </c>
      <c r="B83" s="10" t="s">
        <v>107</v>
      </c>
    </row>
    <row r="84" spans="1:2" ht="12.75">
      <c r="A84" s="9">
        <v>1006140</v>
      </c>
      <c r="B84" s="10" t="s">
        <v>108</v>
      </c>
    </row>
    <row r="85" spans="1:2" ht="12.75">
      <c r="A85" s="9">
        <v>1006143</v>
      </c>
      <c r="B85" s="10" t="s">
        <v>109</v>
      </c>
    </row>
    <row r="86" spans="1:2" ht="12.75">
      <c r="A86" s="9">
        <v>1006364</v>
      </c>
      <c r="B86" s="10" t="s">
        <v>110</v>
      </c>
    </row>
    <row r="87" spans="1:2" ht="12.75">
      <c r="A87" s="9">
        <v>1006367</v>
      </c>
      <c r="B87" s="10" t="s">
        <v>111</v>
      </c>
    </row>
    <row r="88" spans="1:2" ht="12.75">
      <c r="A88" s="9">
        <v>1006510</v>
      </c>
      <c r="B88" s="10" t="s">
        <v>112</v>
      </c>
    </row>
    <row r="89" spans="1:2" ht="12.75">
      <c r="A89" s="9">
        <v>1008658</v>
      </c>
      <c r="B89" s="10" t="s">
        <v>113</v>
      </c>
    </row>
    <row r="90" spans="1:2" ht="12.75">
      <c r="A90" s="9">
        <v>1011670</v>
      </c>
      <c r="B90" s="10" t="s">
        <v>114</v>
      </c>
    </row>
    <row r="91" spans="1:2" ht="12.75">
      <c r="A91" s="9">
        <v>1011944</v>
      </c>
      <c r="B91" s="10" t="s">
        <v>115</v>
      </c>
    </row>
    <row r="92" spans="1:2" ht="12.75">
      <c r="A92" s="9">
        <v>1013927</v>
      </c>
      <c r="B92" s="10" t="s">
        <v>116</v>
      </c>
    </row>
    <row r="93" spans="1:2" ht="12.75">
      <c r="A93" s="9">
        <v>1019766</v>
      </c>
      <c r="B93" s="10" t="s">
        <v>117</v>
      </c>
    </row>
    <row r="94" spans="1:2" ht="12.75">
      <c r="A94" s="9">
        <v>1019770</v>
      </c>
      <c r="B94" s="10" t="s">
        <v>118</v>
      </c>
    </row>
    <row r="95" spans="1:2" ht="12.75">
      <c r="A95" s="9">
        <v>1020235</v>
      </c>
      <c r="B95" s="10" t="s">
        <v>119</v>
      </c>
    </row>
    <row r="96" spans="1:2" ht="12.75">
      <c r="A96" s="9">
        <v>1020274</v>
      </c>
      <c r="B96" s="10" t="s">
        <v>120</v>
      </c>
    </row>
    <row r="97" spans="1:2" ht="12.75">
      <c r="A97" s="9">
        <v>1020295</v>
      </c>
      <c r="B97" s="10" t="s">
        <v>121</v>
      </c>
    </row>
    <row r="98" spans="1:2" ht="12.75">
      <c r="A98" s="9">
        <v>1020304</v>
      </c>
      <c r="B98" s="10" t="s">
        <v>122</v>
      </c>
    </row>
    <row r="99" spans="1:2" ht="12.75">
      <c r="A99" s="9">
        <v>1020308</v>
      </c>
      <c r="B99" s="10" t="s">
        <v>123</v>
      </c>
    </row>
    <row r="100" spans="1:2" ht="12.75">
      <c r="A100" s="9">
        <v>1020322</v>
      </c>
      <c r="B100" s="10" t="s">
        <v>124</v>
      </c>
    </row>
    <row r="101" spans="1:2" ht="12.75">
      <c r="A101" s="9">
        <v>1020335</v>
      </c>
      <c r="B101" s="10" t="s">
        <v>125</v>
      </c>
    </row>
    <row r="102" spans="1:2" ht="12.75">
      <c r="A102" s="9">
        <v>1020456</v>
      </c>
      <c r="B102" s="10" t="s">
        <v>126</v>
      </c>
    </row>
    <row r="103" spans="1:2" ht="12.75">
      <c r="A103" s="9">
        <v>1020463</v>
      </c>
      <c r="B103" s="10" t="s">
        <v>127</v>
      </c>
    </row>
    <row r="104" spans="1:2" ht="12.75">
      <c r="A104" s="9">
        <v>1022335</v>
      </c>
      <c r="B104" s="10" t="s">
        <v>128</v>
      </c>
    </row>
    <row r="105" spans="1:2" ht="12.75">
      <c r="A105" s="9">
        <v>1022351</v>
      </c>
      <c r="B105" s="10" t="s">
        <v>129</v>
      </c>
    </row>
    <row r="106" spans="1:2" ht="12.75">
      <c r="A106" s="9">
        <v>1028236</v>
      </c>
      <c r="B106" s="10" t="s">
        <v>130</v>
      </c>
    </row>
    <row r="107" spans="1:2" ht="12.75">
      <c r="A107" s="9">
        <v>1028347</v>
      </c>
      <c r="B107" s="10" t="s">
        <v>131</v>
      </c>
    </row>
    <row r="108" spans="1:2" ht="12.75">
      <c r="A108" s="9">
        <v>1029720</v>
      </c>
      <c r="B108" s="10" t="s">
        <v>132</v>
      </c>
    </row>
    <row r="109" spans="1:2" ht="12.75">
      <c r="A109" s="9">
        <v>1029734</v>
      </c>
      <c r="B109" s="10" t="s">
        <v>133</v>
      </c>
    </row>
    <row r="110" spans="1:2" ht="12.75">
      <c r="A110" s="9">
        <v>1031010</v>
      </c>
      <c r="B110" s="10" t="s">
        <v>134</v>
      </c>
    </row>
    <row r="111" spans="1:2" ht="12.75">
      <c r="A111" s="9">
        <v>1031019</v>
      </c>
      <c r="B111" s="10" t="s">
        <v>135</v>
      </c>
    </row>
    <row r="112" spans="1:2" ht="12.75">
      <c r="A112" s="9">
        <v>1031022</v>
      </c>
      <c r="B112" s="10" t="s">
        <v>136</v>
      </c>
    </row>
    <row r="113" spans="1:2" ht="12.75">
      <c r="A113" s="9">
        <v>1032728</v>
      </c>
      <c r="B113" s="10" t="s">
        <v>137</v>
      </c>
    </row>
    <row r="114" spans="1:2" ht="12.75">
      <c r="A114" s="9">
        <v>1035486</v>
      </c>
      <c r="B114" s="10" t="s">
        <v>138</v>
      </c>
    </row>
    <row r="115" spans="1:2" ht="12.75">
      <c r="A115" s="9">
        <v>1037416</v>
      </c>
      <c r="B115" s="10" t="s">
        <v>139</v>
      </c>
    </row>
    <row r="116" spans="1:2" ht="12.75">
      <c r="A116" s="9">
        <v>1037720</v>
      </c>
      <c r="B116" s="10" t="s">
        <v>140</v>
      </c>
    </row>
    <row r="117" spans="1:2" ht="12.75">
      <c r="A117" s="9">
        <v>1039187</v>
      </c>
      <c r="B117" s="10" t="s">
        <v>141</v>
      </c>
    </row>
    <row r="118" spans="1:2" ht="12.75">
      <c r="A118" s="9">
        <v>1039188</v>
      </c>
      <c r="B118" s="10" t="s">
        <v>142</v>
      </c>
    </row>
    <row r="119" spans="1:2" ht="12.75">
      <c r="A119" s="9">
        <v>1039189</v>
      </c>
      <c r="B119" s="10" t="s">
        <v>143</v>
      </c>
    </row>
    <row r="120" spans="1:2" ht="12.75">
      <c r="A120" s="9">
        <v>1039190</v>
      </c>
      <c r="B120" s="10" t="s">
        <v>144</v>
      </c>
    </row>
    <row r="121" spans="1:2" ht="12.75">
      <c r="A121" s="9">
        <v>1039192</v>
      </c>
      <c r="B121" s="10" t="s">
        <v>145</v>
      </c>
    </row>
    <row r="122" spans="1:2" ht="12.75">
      <c r="A122" s="9">
        <v>1039194</v>
      </c>
      <c r="B122" s="10" t="s">
        <v>146</v>
      </c>
    </row>
    <row r="123" spans="1:2" ht="12.75">
      <c r="A123" s="9">
        <v>1039195</v>
      </c>
      <c r="B123" s="10" t="s">
        <v>147</v>
      </c>
    </row>
    <row r="124" spans="1:2" ht="12.75">
      <c r="A124" s="9">
        <v>1039197</v>
      </c>
      <c r="B124" s="10" t="s">
        <v>148</v>
      </c>
    </row>
    <row r="125" spans="1:2" ht="12.75">
      <c r="A125" s="9">
        <v>1039198</v>
      </c>
      <c r="B125" s="10" t="s">
        <v>149</v>
      </c>
    </row>
    <row r="126" spans="1:2" ht="12.75">
      <c r="A126" s="9">
        <v>1039199</v>
      </c>
      <c r="B126" s="10" t="s">
        <v>150</v>
      </c>
    </row>
    <row r="127" spans="1:2" ht="12.75">
      <c r="A127" s="9">
        <v>1039200</v>
      </c>
      <c r="B127" s="10" t="s">
        <v>151</v>
      </c>
    </row>
    <row r="128" spans="1:2" ht="12.75">
      <c r="A128" s="9">
        <v>1039201</v>
      </c>
      <c r="B128" s="10" t="s">
        <v>25</v>
      </c>
    </row>
    <row r="129" spans="1:2" ht="12.75">
      <c r="A129" s="9">
        <v>1039202</v>
      </c>
      <c r="B129" s="10" t="s">
        <v>152</v>
      </c>
    </row>
    <row r="130" spans="1:2" ht="12.75">
      <c r="A130" s="9">
        <v>1040724</v>
      </c>
      <c r="B130" s="10" t="s">
        <v>153</v>
      </c>
    </row>
    <row r="131" spans="1:2" ht="12.75">
      <c r="A131" s="9">
        <v>1040729</v>
      </c>
      <c r="B131" s="10" t="s">
        <v>154</v>
      </c>
    </row>
    <row r="132" spans="1:2" ht="12.75">
      <c r="A132" s="9">
        <v>1040731</v>
      </c>
      <c r="B132" s="10" t="s">
        <v>155</v>
      </c>
    </row>
    <row r="133" spans="1:2" ht="12.75">
      <c r="A133" s="9">
        <v>1040733</v>
      </c>
      <c r="B133" s="10" t="s">
        <v>156</v>
      </c>
    </row>
    <row r="134" spans="1:2" ht="12.75">
      <c r="A134" s="9">
        <v>1040734</v>
      </c>
      <c r="B134" s="10" t="s">
        <v>157</v>
      </c>
    </row>
    <row r="135" spans="1:2" ht="12.75">
      <c r="A135" s="9">
        <v>1040738</v>
      </c>
      <c r="B135" s="10" t="s">
        <v>158</v>
      </c>
    </row>
    <row r="136" spans="1:2" ht="12.75">
      <c r="A136" s="9">
        <v>1040917</v>
      </c>
      <c r="B136" s="10" t="s">
        <v>159</v>
      </c>
    </row>
    <row r="137" spans="1:2" ht="12.75">
      <c r="A137" s="9">
        <v>1042402</v>
      </c>
      <c r="B137" s="10" t="s">
        <v>160</v>
      </c>
    </row>
    <row r="138" spans="1:2" ht="12.75">
      <c r="A138" s="9">
        <v>1045543</v>
      </c>
      <c r="B138" s="10" t="s">
        <v>161</v>
      </c>
    </row>
    <row r="139" spans="1:2" ht="12.75">
      <c r="A139" s="9">
        <v>1045978</v>
      </c>
      <c r="B139" s="10" t="s">
        <v>162</v>
      </c>
    </row>
    <row r="140" spans="1:2" ht="12.75">
      <c r="A140" s="9">
        <v>1045981</v>
      </c>
      <c r="B140" s="10" t="s">
        <v>163</v>
      </c>
    </row>
    <row r="141" spans="1:2" ht="12.75">
      <c r="A141" s="9">
        <v>1045991</v>
      </c>
      <c r="B141" s="10" t="s">
        <v>164</v>
      </c>
    </row>
    <row r="142" spans="1:2" ht="12.75">
      <c r="A142" s="9">
        <v>1045994</v>
      </c>
      <c r="B142" s="10" t="s">
        <v>165</v>
      </c>
    </row>
    <row r="143" spans="1:2" ht="12.75">
      <c r="A143" s="9">
        <v>1045996</v>
      </c>
      <c r="B143" s="10" t="s">
        <v>166</v>
      </c>
    </row>
    <row r="144" spans="1:2" ht="12.75">
      <c r="A144" s="9">
        <v>1045998</v>
      </c>
      <c r="B144" s="10" t="s">
        <v>167</v>
      </c>
    </row>
    <row r="145" spans="1:2" ht="12.75">
      <c r="A145" s="9" t="s">
        <v>18</v>
      </c>
      <c r="B145" s="10" t="s">
        <v>168</v>
      </c>
    </row>
    <row r="146" spans="1:2" ht="12.75">
      <c r="A146" s="9" t="s">
        <v>20</v>
      </c>
      <c r="B146" s="10" t="s">
        <v>169</v>
      </c>
    </row>
    <row r="147" spans="1:2" ht="12.75">
      <c r="A147" s="9" t="s">
        <v>23</v>
      </c>
      <c r="B147" s="10" t="s">
        <v>170</v>
      </c>
    </row>
    <row r="148" spans="1:2" ht="12.75">
      <c r="A148" s="9" t="s">
        <v>22</v>
      </c>
      <c r="B148" s="10" t="s">
        <v>171</v>
      </c>
    </row>
  </sheetData>
  <autoFilter ref="A1:H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demay</cp:lastModifiedBy>
  <cp:lastPrinted>2005-11-20T16:25:08Z</cp:lastPrinted>
  <dcterms:created xsi:type="dcterms:W3CDTF">2004-11-07T08:12:01Z</dcterms:created>
  <dcterms:modified xsi:type="dcterms:W3CDTF">2005-11-21T18:55:29Z</dcterms:modified>
  <cp:category/>
  <cp:version/>
  <cp:contentType/>
  <cp:contentStatus/>
  <cp:revision>1</cp:revision>
</cp:coreProperties>
</file>